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General Documents\Administration\HR\Jo\Website\Product spreadsheets\"/>
    </mc:Choice>
  </mc:AlternateContent>
  <xr:revisionPtr revIDLastSave="0" documentId="8_{C4A075F8-529A-41BB-ADCF-51F144FBCA3A}" xr6:coauthVersionLast="46" xr6:coauthVersionMax="46" xr10:uidLastSave="{00000000-0000-0000-0000-000000000000}"/>
  <bookViews>
    <workbookView xWindow="-120" yWindow="-120" windowWidth="29040" windowHeight="15840" xr2:uid="{9B0F09EE-CDF5-49AA-9E05-DC987627832D}"/>
  </bookViews>
  <sheets>
    <sheet name="Positives" sheetId="2" r:id="rId1"/>
    <sheet name="Changepoint analys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P86" i="1"/>
  <c r="P38" i="1"/>
  <c r="P84" i="1"/>
  <c r="P79" i="1"/>
  <c r="P71" i="1"/>
  <c r="P60" i="1"/>
  <c r="P32" i="1"/>
  <c r="P50" i="1"/>
  <c r="P35" i="1"/>
  <c r="P37" i="1"/>
  <c r="P43" i="1"/>
  <c r="P44" i="1"/>
  <c r="P31" i="1"/>
  <c r="P77" i="1"/>
  <c r="P36" i="1"/>
  <c r="P8" i="1"/>
  <c r="P67" i="1"/>
  <c r="P55" i="1"/>
  <c r="P58" i="1"/>
  <c r="P7" i="1"/>
  <c r="P62" i="1"/>
  <c r="P12" i="1"/>
  <c r="P87" i="1"/>
  <c r="P42" i="1"/>
  <c r="P40" i="1"/>
  <c r="P49" i="1"/>
  <c r="P46" i="1"/>
  <c r="P16" i="1"/>
  <c r="P69" i="1"/>
  <c r="P4" i="1"/>
  <c r="P45" i="1"/>
  <c r="P92" i="1"/>
  <c r="P93" i="1"/>
  <c r="P53" i="1"/>
  <c r="P41" i="1"/>
  <c r="P51" i="1"/>
  <c r="P59" i="1"/>
  <c r="P25" i="1"/>
  <c r="P39" i="1"/>
  <c r="P85" i="1"/>
  <c r="P81" i="1"/>
  <c r="P26" i="1"/>
  <c r="P33" i="1"/>
  <c r="P64" i="1"/>
  <c r="P78" i="1"/>
  <c r="P56" i="1"/>
  <c r="P89" i="1"/>
  <c r="P91" i="1"/>
  <c r="P90" i="1"/>
  <c r="P10" i="1"/>
  <c r="P24" i="1"/>
  <c r="P80" i="1"/>
  <c r="P29" i="1"/>
  <c r="P63" i="1"/>
  <c r="P34" i="1"/>
  <c r="P28" i="1"/>
  <c r="P73" i="1"/>
  <c r="P20" i="1"/>
  <c r="P57" i="1"/>
  <c r="P72" i="1"/>
  <c r="P13" i="1"/>
  <c r="P27" i="1"/>
  <c r="P23" i="1"/>
  <c r="P47" i="1"/>
  <c r="P15" i="1"/>
  <c r="P9" i="1"/>
  <c r="P17" i="1"/>
  <c r="P22" i="1"/>
  <c r="P21" i="1"/>
  <c r="P30" i="1"/>
  <c r="P88" i="1"/>
  <c r="P75" i="1"/>
  <c r="P18" i="1"/>
  <c r="P65" i="1"/>
  <c r="P82" i="1"/>
  <c r="P48" i="1"/>
  <c r="P68" i="1"/>
  <c r="P19" i="1"/>
  <c r="P52" i="1"/>
  <c r="P83" i="1"/>
  <c r="P76" i="1"/>
  <c r="P54" i="1"/>
  <c r="P70" i="1"/>
  <c r="P74" i="1"/>
  <c r="P14" i="1"/>
  <c r="P6" i="1"/>
  <c r="P11" i="1"/>
  <c r="P66" i="1"/>
  <c r="P61" i="1"/>
  <c r="P3" i="1"/>
  <c r="C14" i="1"/>
  <c r="C59" i="1"/>
  <c r="C29" i="1"/>
  <c r="C52" i="1"/>
  <c r="C44" i="1"/>
  <c r="C60" i="1"/>
  <c r="C23" i="1"/>
  <c r="C51" i="1"/>
  <c r="C65" i="1"/>
  <c r="C72" i="1"/>
  <c r="C35" i="1"/>
  <c r="C25" i="1"/>
  <c r="C21" i="1"/>
  <c r="C30" i="1"/>
  <c r="C49" i="1"/>
  <c r="C56" i="1"/>
  <c r="C16" i="1"/>
  <c r="C53" i="1"/>
  <c r="C5" i="1"/>
  <c r="C27" i="1"/>
  <c r="C7" i="1"/>
  <c r="C46" i="1"/>
  <c r="C41" i="1"/>
  <c r="C86" i="1"/>
  <c r="C71" i="1"/>
  <c r="C45" i="1"/>
  <c r="C36" i="1"/>
  <c r="C3" i="1"/>
  <c r="C4" i="1"/>
  <c r="C48" i="1"/>
  <c r="C10" i="1"/>
  <c r="C33" i="1"/>
  <c r="C19" i="1"/>
  <c r="C55" i="1"/>
  <c r="C31" i="1"/>
  <c r="C34" i="1"/>
  <c r="C11" i="1"/>
  <c r="C77" i="1"/>
  <c r="C28" i="1"/>
  <c r="C66" i="1"/>
  <c r="C79" i="1"/>
  <c r="C85" i="1"/>
  <c r="C9" i="1"/>
  <c r="C24" i="1"/>
  <c r="C43" i="1"/>
  <c r="C76" i="1"/>
  <c r="C42" i="1"/>
  <c r="C58" i="1"/>
  <c r="C38" i="1"/>
  <c r="C81" i="1"/>
  <c r="C13" i="1"/>
  <c r="C18" i="1"/>
  <c r="C47" i="1"/>
  <c r="C61" i="1"/>
  <c r="C67" i="1"/>
  <c r="C70" i="1"/>
  <c r="C57" i="1"/>
  <c r="C75" i="1"/>
  <c r="C12" i="1"/>
  <c r="C39" i="1"/>
  <c r="C80" i="1"/>
  <c r="C62" i="1"/>
  <c r="C91" i="1"/>
  <c r="C92" i="1"/>
  <c r="C90" i="1"/>
  <c r="C84" i="1"/>
  <c r="C6" i="1"/>
  <c r="C15" i="1"/>
  <c r="C26" i="1"/>
  <c r="C50" i="1"/>
  <c r="C63" i="1"/>
  <c r="C89" i="1"/>
  <c r="C83" i="1"/>
  <c r="C78" i="1"/>
  <c r="C17" i="1"/>
  <c r="C64" i="1"/>
  <c r="C8" i="1"/>
  <c r="C37" i="1"/>
  <c r="C54" i="1"/>
  <c r="C69" i="1"/>
  <c r="C88" i="1"/>
  <c r="C82" i="1"/>
  <c r="C40" i="1"/>
  <c r="C20" i="1"/>
  <c r="C73" i="1"/>
  <c r="C32" i="1"/>
  <c r="C68" i="1"/>
  <c r="C87" i="1"/>
  <c r="C74" i="1"/>
  <c r="C93" i="1"/>
  <c r="C22" i="1"/>
</calcChain>
</file>

<file path=xl/sharedStrings.xml><?xml version="1.0" encoding="utf-8"?>
<sst xmlns="http://schemas.openxmlformats.org/spreadsheetml/2006/main" count="410" uniqueCount="110">
  <si>
    <t>Lot</t>
  </si>
  <si>
    <t xml:space="preserve">OD </t>
  </si>
  <si>
    <t>Result</t>
  </si>
  <si>
    <t>Ab-E19299</t>
  </si>
  <si>
    <t>Ab-E19304</t>
  </si>
  <si>
    <t>Ab-E17933</t>
  </si>
  <si>
    <t>Ab-E18048</t>
  </si>
  <si>
    <t>Ab-E17946</t>
  </si>
  <si>
    <t>Ab-E17937</t>
  </si>
  <si>
    <t>Ab-E14719</t>
  </si>
  <si>
    <t>Ab-E14748</t>
  </si>
  <si>
    <t>Ab-E14997</t>
  </si>
  <si>
    <t>Ab-E15000</t>
  </si>
  <si>
    <t>Ab-E15001</t>
  </si>
  <si>
    <t>Ab-E15004</t>
  </si>
  <si>
    <t>Ab-E15011</t>
  </si>
  <si>
    <t>Ab-E15012</t>
  </si>
  <si>
    <t>Ab-E15197</t>
  </si>
  <si>
    <t>Ab-E16260</t>
  </si>
  <si>
    <t>Ab-E16582</t>
  </si>
  <si>
    <t>Ab-E16622</t>
  </si>
  <si>
    <t>Ab-E15199</t>
  </si>
  <si>
    <t>Ab-E16645</t>
  </si>
  <si>
    <t>Ab-E17121</t>
  </si>
  <si>
    <t>Ab-E17155</t>
  </si>
  <si>
    <t>Ab-E17177</t>
  </si>
  <si>
    <t>Ab-E17180</t>
  </si>
  <si>
    <t>Ab-E17249</t>
  </si>
  <si>
    <t>Ab-E17295</t>
  </si>
  <si>
    <t>Ab-E17313</t>
  </si>
  <si>
    <t>Ab-E17564</t>
  </si>
  <si>
    <t>Ab-E17570</t>
  </si>
  <si>
    <t>Ab-E17572</t>
  </si>
  <si>
    <t>Ab-E17584</t>
  </si>
  <si>
    <t>Ab-E17588</t>
  </si>
  <si>
    <t>Ab-E17596</t>
  </si>
  <si>
    <t>Ab-E17597</t>
  </si>
  <si>
    <t>Ab-E17600</t>
  </si>
  <si>
    <t>Ab-E17604</t>
  </si>
  <si>
    <t>Ab-E17605</t>
  </si>
  <si>
    <t>Ab-E17660</t>
  </si>
  <si>
    <t>Ab-E17668</t>
  </si>
  <si>
    <t>Ab-E17953</t>
  </si>
  <si>
    <t>Ab-E17981</t>
  </si>
  <si>
    <t>Ab-E18011</t>
  </si>
  <si>
    <t>Ab-E18035</t>
  </si>
  <si>
    <t>Ab-E18042</t>
  </si>
  <si>
    <t>Ab-E18094</t>
  </si>
  <si>
    <t>Ab-E18961</t>
  </si>
  <si>
    <t>Ab-E18965</t>
  </si>
  <si>
    <t>Ab-E18968</t>
  </si>
  <si>
    <t>Ab-E18969</t>
  </si>
  <si>
    <t>Ab-E19017</t>
  </si>
  <si>
    <t>Ab-E19020</t>
  </si>
  <si>
    <t>Ab-E19101</t>
  </si>
  <si>
    <t>Ab-E19200</t>
  </si>
  <si>
    <t>Ab-E19201</t>
  </si>
  <si>
    <t>Ab-E18183</t>
  </si>
  <si>
    <t>Ab-E16172</t>
  </si>
  <si>
    <t>Ab-E17247</t>
  </si>
  <si>
    <t>Ab-E18193</t>
  </si>
  <si>
    <t>Ab-E17664</t>
  </si>
  <si>
    <t>Ab-E18941</t>
  </si>
  <si>
    <t>Ab-E17141</t>
  </si>
  <si>
    <t>Ab-E18000</t>
  </si>
  <si>
    <t>Ab-E17150</t>
  </si>
  <si>
    <t>Ab-E17982</t>
  </si>
  <si>
    <t>Ab-E18783</t>
  </si>
  <si>
    <t>Ab-E19014</t>
  </si>
  <si>
    <t>Ab-E19300</t>
  </si>
  <si>
    <t>Ab-E19301</t>
  </si>
  <si>
    <t>Ab-E19305</t>
  </si>
  <si>
    <t>Ab-E19308</t>
  </si>
  <si>
    <t>Ab-E19309</t>
  </si>
  <si>
    <t>Ab-E18416</t>
  </si>
  <si>
    <t>Ab-E18590</t>
  </si>
  <si>
    <t>Ab-E18717</t>
  </si>
  <si>
    <t>Ab-E18943</t>
  </si>
  <si>
    <t>Ab-E12217</t>
  </si>
  <si>
    <t>Ab-E12554</t>
  </si>
  <si>
    <t>Ab-E13032</t>
  </si>
  <si>
    <t>Ab-E13041</t>
  </si>
  <si>
    <t>Ab-E13215</t>
  </si>
  <si>
    <t>Ab-E13387</t>
  </si>
  <si>
    <t>Ab-E13746</t>
  </si>
  <si>
    <t>Ab-E14747</t>
  </si>
  <si>
    <t>Ab-E15203</t>
  </si>
  <si>
    <t>Ab-E15983</t>
  </si>
  <si>
    <t>Ab-E17251</t>
  </si>
  <si>
    <t>Ab-E17358</t>
  </si>
  <si>
    <t>Ab-E17652</t>
  </si>
  <si>
    <t>Ab-E17866</t>
  </si>
  <si>
    <t>Ab-E17901</t>
  </si>
  <si>
    <t>Ab-E17914</t>
  </si>
  <si>
    <t>P0185 HHV 6A IgG</t>
  </si>
  <si>
    <t>P0186 HHV 6A IgA</t>
  </si>
  <si>
    <t>OD</t>
  </si>
  <si>
    <t>Test</t>
  </si>
  <si>
    <t>Test ID</t>
  </si>
  <si>
    <t xml:space="preserve">Test type </t>
  </si>
  <si>
    <t>Stock (ml)</t>
  </si>
  <si>
    <t>Matrix</t>
  </si>
  <si>
    <t>HHV 6A IgG</t>
  </si>
  <si>
    <t>Positive</t>
  </si>
  <si>
    <t>P0185</t>
  </si>
  <si>
    <t>ELISA</t>
  </si>
  <si>
    <t>HHV 6A IgA</t>
  </si>
  <si>
    <t>P0186</t>
  </si>
  <si>
    <t>Serum</t>
  </si>
  <si>
    <t>Plasma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</si>
</sst>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409]#,##0.00;[Red]\-[$$-409]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8"/>
      <color theme="3"/>
      <name val="Calibri Light"/>
      <family val="2"/>
      <scheme val="major"/>
    </font>
    <font>
      <sz val="10"/>
      <name val="Trebuchet MS"/>
      <family val="2"/>
    </font>
    <font>
      <sz val="10"/>
      <name val="Verdana"/>
      <family val="2"/>
    </font>
    <font>
      <sz val="8"/>
      <color theme="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9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8" fillId="0" borderId="0" applyNumberFormat="0" applyFont="0" applyBorder="0" applyProtection="0"/>
    <xf numFmtId="0" fontId="1" fillId="0" borderId="0"/>
    <xf numFmtId="0" fontId="18" fillId="0" borderId="0" applyNumberFormat="0" applyFont="0" applyBorder="0" applyProtection="0"/>
    <xf numFmtId="0" fontId="18" fillId="0" borderId="0"/>
    <xf numFmtId="0" fontId="18" fillId="0" borderId="0" applyNumberFormat="0" applyFont="0" applyBorder="0" applyProtection="0"/>
    <xf numFmtId="0" fontId="18" fillId="0" borderId="0" applyNumberFormat="0" applyFont="0" applyBorder="0" applyProtection="0"/>
    <xf numFmtId="0" fontId="19" fillId="0" borderId="0"/>
    <xf numFmtId="0" fontId="2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2" fillId="0" borderId="0"/>
    <xf numFmtId="0" fontId="23" fillId="0" borderId="0" applyNumberFormat="0" applyFill="0" applyBorder="0" applyAlignment="0" applyProtection="0"/>
    <xf numFmtId="0" fontId="17" fillId="0" borderId="0"/>
    <xf numFmtId="0" fontId="24" fillId="0" borderId="0"/>
    <xf numFmtId="43" fontId="25" fillId="0" borderId="0" applyFont="0" applyFill="0" applyBorder="0" applyAlignment="0" applyProtection="0"/>
    <xf numFmtId="0" fontId="26" fillId="33" borderId="11">
      <alignment horizontal="center" vertical="center" wrapText="1"/>
    </xf>
    <xf numFmtId="0" fontId="21" fillId="0" borderId="0"/>
    <xf numFmtId="43" fontId="1" fillId="0" borderId="0" applyFont="0" applyFill="0" applyBorder="0" applyAlignment="0" applyProtection="0"/>
    <xf numFmtId="164" fontId="19" fillId="0" borderId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8" fillId="0" borderId="0" applyNumberFormat="0" applyFont="0" applyBorder="0" applyProtection="0"/>
    <xf numFmtId="0" fontId="18" fillId="0" borderId="0"/>
    <xf numFmtId="0" fontId="18" fillId="0" borderId="0" applyNumberFormat="0" applyBorder="0" applyProtection="0"/>
    <xf numFmtId="0" fontId="18" fillId="0" borderId="0" applyNumberFormat="0" applyFont="0" applyBorder="0" applyProtection="0"/>
    <xf numFmtId="0" fontId="18" fillId="0" borderId="0" applyNumberFormat="0" applyBorder="0" applyProtection="0"/>
    <xf numFmtId="0" fontId="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8" fillId="34" borderId="10" xfId="0" applyFont="1" applyFill="1" applyBorder="1"/>
    <xf numFmtId="0" fontId="27" fillId="0" borderId="0" xfId="0" applyFont="1"/>
    <xf numFmtId="2" fontId="0" fillId="0" borderId="10" xfId="0" applyNumberFormat="1" applyBorder="1"/>
    <xf numFmtId="0" fontId="0" fillId="0" borderId="10" xfId="0" applyBorder="1"/>
    <xf numFmtId="0" fontId="27" fillId="0" borderId="10" xfId="0" applyFont="1" applyBorder="1"/>
    <xf numFmtId="0" fontId="0" fillId="0" borderId="10" xfId="0" applyBorder="1" applyAlignment="1">
      <alignment horizontal="center"/>
    </xf>
  </cellXfs>
  <cellStyles count="16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45" xr:uid="{F22854ED-42C4-4F99-AC67-139FF999190E}"/>
    <cellStyle name="60% - Accent1 3" xfId="122" xr:uid="{0E212D4E-8379-4F89-8FAE-9E0DD7398B1A}"/>
    <cellStyle name="60% - Accent2 2" xfId="46" xr:uid="{D4001E34-B5E4-456B-9005-2B98463975AE}"/>
    <cellStyle name="60% - Accent2 3" xfId="123" xr:uid="{B0409F07-AFFA-4504-AED5-80DD916355D2}"/>
    <cellStyle name="60% - Accent3 2" xfId="47" xr:uid="{67D04CB6-0F46-4D0D-9421-77F1AC1D486A}"/>
    <cellStyle name="60% - Accent3 3" xfId="124" xr:uid="{B39F978D-4A59-41D3-B3D0-49E3B9EBF611}"/>
    <cellStyle name="60% - Accent4 2" xfId="48" xr:uid="{7B677088-4DE2-4404-81D5-974D925B9B0E}"/>
    <cellStyle name="60% - Accent4 3" xfId="125" xr:uid="{A7C14E5B-99AF-4B47-89D4-0F0BB8D7451E}"/>
    <cellStyle name="60% - Accent5 2" xfId="49" xr:uid="{5D8FCA42-1DB7-4154-8780-E438095F275D}"/>
    <cellStyle name="60% - Accent5 3" xfId="126" xr:uid="{AFDCFB04-096D-43A8-8FD1-EC55094BB421}"/>
    <cellStyle name="60% - Accent6 2" xfId="50" xr:uid="{DF872DF4-4509-4DF1-A3A4-56E1086694B2}"/>
    <cellStyle name="60% - Accent6 3" xfId="127" xr:uid="{40D103ED-D454-468E-9495-0A128D7FA5B4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BIOMNIS" xfId="58" xr:uid="{6E2F5595-BE33-4C72-8FBE-C00CCCC4DBC2}"/>
    <cellStyle name="Calculation" xfId="10" builtinId="22" customBuiltin="1"/>
    <cellStyle name="Check Cell" xfId="12" builtinId="23" customBuiltin="1"/>
    <cellStyle name="Comma 2" xfId="57" xr:uid="{329893CB-269F-4575-A111-1C054F91D601}"/>
    <cellStyle name="Comma 2 2" xfId="62" xr:uid="{CE0CF26F-C359-4FF5-900A-ED3F5C453B7D}"/>
    <cellStyle name="Comma 2 2 2" xfId="66" xr:uid="{3BC6BACD-C54A-48E6-AF9D-2BF4F07937BC}"/>
    <cellStyle name="Comma 2 2 2 2" xfId="74" xr:uid="{380AE7C1-F4C8-48C6-869D-BE3F80D2BAA3}"/>
    <cellStyle name="Comma 2 2 2 2 2" xfId="151" xr:uid="{BD8891C6-2EC6-4ADD-8998-CE7E4E43636C}"/>
    <cellStyle name="Comma 2 2 2 3" xfId="102" xr:uid="{96BE8784-313D-45BE-A70B-7F0AA739223C}"/>
    <cellStyle name="Comma 2 2 2 4" xfId="134" xr:uid="{FCF4187A-DC22-417F-81B8-1BDF6AE94443}"/>
    <cellStyle name="Comma 2 2 3" xfId="70" xr:uid="{2A71CED0-C678-4B14-BF69-CE57CE3982E7}"/>
    <cellStyle name="Comma 2 2 3 2" xfId="75" xr:uid="{FD6A4828-5581-4959-BBD8-7D0414707309}"/>
    <cellStyle name="Comma 2 2 3 2 2" xfId="155" xr:uid="{F2DA0702-6A68-4046-A0F3-3BD3E74D28AC}"/>
    <cellStyle name="Comma 2 2 3 3" xfId="103" xr:uid="{0EAA883F-A6FC-4E51-8387-EFF452874816}"/>
    <cellStyle name="Comma 2 2 3 4" xfId="138" xr:uid="{5C9B668D-3B56-4EF6-9249-B983022975C3}"/>
    <cellStyle name="Comma 2 2 4" xfId="76" xr:uid="{503B1848-B8F4-446E-8D46-20844F6C9CA2}"/>
    <cellStyle name="Comma 2 2 4 2" xfId="104" xr:uid="{61783BF2-DC93-457C-B35E-6CE5254699FE}"/>
    <cellStyle name="Comma 2 2 4 2 2" xfId="160" xr:uid="{04A3146B-57B4-4362-8440-0C1F4A495F66}"/>
    <cellStyle name="Comma 2 2 4 3" xfId="143" xr:uid="{6E4BC3A1-9391-4CF5-B01F-E8C19C81FAE1}"/>
    <cellStyle name="Comma 2 2 5" xfId="77" xr:uid="{F7B9CD19-B496-43EF-B7A6-4E603AD09BB5}"/>
    <cellStyle name="Comma 2 2 5 2" xfId="105" xr:uid="{CB80C7AF-EE01-4BAE-AB41-93FC5D50D9A6}"/>
    <cellStyle name="Comma 2 2 5 3" xfId="147" xr:uid="{7D2F7613-F6E7-448D-AADE-7800A1DD26D7}"/>
    <cellStyle name="Comma 2 2 6" xfId="73" xr:uid="{DE6657C2-92BA-4BE0-92F8-7817506BA892}"/>
    <cellStyle name="Comma 2 2 7" xfId="101" xr:uid="{997C615C-D7E6-4B20-A538-C92FD7D22E2E}"/>
    <cellStyle name="Comma 2 2 8" xfId="130" xr:uid="{9944BB74-82C1-4FB6-82FB-701AA6E36490}"/>
    <cellStyle name="Comma 2 3" xfId="64" xr:uid="{C77847C7-AB7E-4C88-B064-0335C6D8BDBC}"/>
    <cellStyle name="Comma 2 3 2" xfId="78" xr:uid="{374FB8C7-1D55-4699-9147-071739413D53}"/>
    <cellStyle name="Comma 2 3 2 2" xfId="149" xr:uid="{36C20761-144C-4A1B-B7F9-A9A76324118B}"/>
    <cellStyle name="Comma 2 3 3" xfId="106" xr:uid="{49256976-0D3F-4BCA-90AD-97BE76D6B7B8}"/>
    <cellStyle name="Comma 2 3 4" xfId="132" xr:uid="{6771CCDA-56EC-47B8-91DC-4408FCDFA781}"/>
    <cellStyle name="Comma 2 4" xfId="68" xr:uid="{B713631D-3ABD-48CE-B2F7-3B75C5CEB4CF}"/>
    <cellStyle name="Comma 2 4 2" xfId="79" xr:uid="{304FE798-226A-4589-AE88-452ABC2871E8}"/>
    <cellStyle name="Comma 2 4 2 2" xfId="153" xr:uid="{DA004195-E5F7-4580-A628-04B42B62901F}"/>
    <cellStyle name="Comma 2 4 3" xfId="107" xr:uid="{2C5352CD-AE1F-4B07-AA6B-BBF7D29D9F91}"/>
    <cellStyle name="Comma 2 4 4" xfId="136" xr:uid="{3ED38FB9-F201-4E59-9F72-ABAEB1B764D1}"/>
    <cellStyle name="Comma 2 5" xfId="80" xr:uid="{2F65DCEF-4874-461B-B7B3-1D2146641F5D}"/>
    <cellStyle name="Comma 2 5 2" xfId="108" xr:uid="{F32E1E69-F6B7-4065-B1F9-65AEBBEC60B5}"/>
    <cellStyle name="Comma 2 5 2 2" xfId="158" xr:uid="{4383D44D-C2C1-4A16-89F6-A2BAD5FA2E1F}"/>
    <cellStyle name="Comma 2 5 3" xfId="141" xr:uid="{2AED8E09-E50C-46A3-9C51-3B345711D74B}"/>
    <cellStyle name="Comma 2 6" xfId="81" xr:uid="{141BAC00-CF55-4844-AA09-192267D32BC5}"/>
    <cellStyle name="Comma 2 6 2" xfId="109" xr:uid="{639F78CB-6B74-426C-B820-61FDDABC4F13}"/>
    <cellStyle name="Comma 2 6 3" xfId="145" xr:uid="{D0538157-261F-46B0-A65C-2F177E1CADAB}"/>
    <cellStyle name="Comma 2 7" xfId="72" xr:uid="{0783F527-DAB3-46AD-8857-D4E0EDAE6D4F}"/>
    <cellStyle name="Comma 2 8" xfId="100" xr:uid="{60EF097B-D8BD-4D07-B8AF-58044730812F}"/>
    <cellStyle name="Comma 2 9" xfId="128" xr:uid="{1A962BCF-075F-4FB1-9989-CF183C5AB295}"/>
    <cellStyle name="Comma 3" xfId="60" xr:uid="{18BF50FE-3A08-4A2F-895C-49FA7876AB99}"/>
    <cellStyle name="Comma 3 2" xfId="65" xr:uid="{7FE01ED4-2C87-4247-B3F6-A4B5BDFD0614}"/>
    <cellStyle name="Comma 3 2 2" xfId="83" xr:uid="{CC52ED69-972A-4AD0-8D5F-891D04B382D2}"/>
    <cellStyle name="Comma 3 2 2 2" xfId="150" xr:uid="{188AAD0E-4F4A-4CD7-BE97-7267535A84DC}"/>
    <cellStyle name="Comma 3 2 3" xfId="111" xr:uid="{3AB3FE61-5D53-4938-9A52-3EAB8ECEB4E2}"/>
    <cellStyle name="Comma 3 2 4" xfId="133" xr:uid="{AC929301-A63A-4D19-9246-4CAE72914009}"/>
    <cellStyle name="Comma 3 3" xfId="69" xr:uid="{B29FA605-89EE-4BE9-B5E2-852B8376AD9C}"/>
    <cellStyle name="Comma 3 3 2" xfId="84" xr:uid="{1E0123F3-4A1F-447D-9C6F-FC4058206F21}"/>
    <cellStyle name="Comma 3 3 2 2" xfId="154" xr:uid="{E71FA8D8-BF27-41D5-91A8-27E6D3301407}"/>
    <cellStyle name="Comma 3 3 3" xfId="112" xr:uid="{E847175D-57DF-431E-90FC-5F4D97B74639}"/>
    <cellStyle name="Comma 3 3 4" xfId="137" xr:uid="{6A76ACB4-498C-45AE-ABFC-76CDDB32F167}"/>
    <cellStyle name="Comma 3 4" xfId="85" xr:uid="{2B65FD5F-D68D-45EB-8F07-8BFBC7A014C9}"/>
    <cellStyle name="Comma 3 4 2" xfId="113" xr:uid="{6F9F4EBE-2A0D-42FA-8967-84961564DB12}"/>
    <cellStyle name="Comma 3 4 2 2" xfId="159" xr:uid="{7F2C561B-0BED-4E14-96BD-04CC3A0D6CAA}"/>
    <cellStyle name="Comma 3 4 3" xfId="142" xr:uid="{37C37A57-C968-419E-8323-C59E261EA5B9}"/>
    <cellStyle name="Comma 3 5" xfId="86" xr:uid="{FBD443D6-35A3-480E-A593-5C79BEAA1159}"/>
    <cellStyle name="Comma 3 5 2" xfId="114" xr:uid="{55FBD0EF-33EE-427B-A96E-4626EA9F41B8}"/>
    <cellStyle name="Comma 3 5 3" xfId="146" xr:uid="{D4BF6AE6-DC73-4386-989C-FAFB496EAB70}"/>
    <cellStyle name="Comma 3 6" xfId="82" xr:uid="{FC72B129-741F-4898-8BED-6F0F651D9FE3}"/>
    <cellStyle name="Comma 3 7" xfId="110" xr:uid="{D560A783-D393-47EA-8ED4-61F9A13F920F}"/>
    <cellStyle name="Comma 3 8" xfId="129" xr:uid="{561242A9-FB32-4940-896D-AC237CC82BD4}"/>
    <cellStyle name="Comma 4" xfId="63" xr:uid="{62ACB3B8-BDB2-40F2-919C-C39D5C746C76}"/>
    <cellStyle name="Comma 4 2" xfId="67" xr:uid="{DE814105-350E-47F8-9F8B-0F09D7D48A5E}"/>
    <cellStyle name="Comma 4 2 2" xfId="88" xr:uid="{055D07B0-9556-48F2-89E8-AD26C4BF5F3B}"/>
    <cellStyle name="Comma 4 2 2 2" xfId="152" xr:uid="{5B9878ED-2C37-48BA-9C5E-48A2AA403115}"/>
    <cellStyle name="Comma 4 2 3" xfId="116" xr:uid="{AA282CE9-06E5-412D-8CEE-650F2B719843}"/>
    <cellStyle name="Comma 4 2 4" xfId="135" xr:uid="{8C289D07-7DF0-4894-9E23-2A485E2FD45E}"/>
    <cellStyle name="Comma 4 3" xfId="71" xr:uid="{6CC57F4C-834F-4364-82B4-63764FBB30E3}"/>
    <cellStyle name="Comma 4 3 2" xfId="89" xr:uid="{D8DE17C2-971E-45F5-91C5-F53BBEAE9F3A}"/>
    <cellStyle name="Comma 4 3 2 2" xfId="156" xr:uid="{4D56B468-43D8-4D1D-968C-71DDF3276D01}"/>
    <cellStyle name="Comma 4 3 3" xfId="117" xr:uid="{11FE0C60-7596-4CE5-A89C-876F8F700943}"/>
    <cellStyle name="Comma 4 3 4" xfId="139" xr:uid="{4B3FF3D8-9FAF-4F13-8188-78BFFD939A07}"/>
    <cellStyle name="Comma 4 4" xfId="90" xr:uid="{D7B0406B-1B89-4033-A084-FAB3B8EA8349}"/>
    <cellStyle name="Comma 4 4 2" xfId="118" xr:uid="{08124C16-6F74-4F83-885B-7E435285F8C9}"/>
    <cellStyle name="Comma 4 4 2 2" xfId="161" xr:uid="{A60D4460-F571-419E-90D4-26B713C99BB5}"/>
    <cellStyle name="Comma 4 4 3" xfId="144" xr:uid="{647DFA7B-CC06-47E6-A63E-00A672B0CC6A}"/>
    <cellStyle name="Comma 4 5" xfId="91" xr:uid="{0A76F6CF-F17F-4054-AE28-AB18C91B501C}"/>
    <cellStyle name="Comma 4 5 2" xfId="119" xr:uid="{31D507FE-C64C-4A12-9634-37EFF67ED8B8}"/>
    <cellStyle name="Comma 4 5 3" xfId="148" xr:uid="{81335FA2-3BE6-4B2F-A18F-3E376D801E72}"/>
    <cellStyle name="Comma 4 6" xfId="87" xr:uid="{59ED9CA8-922A-4C2C-8E6B-A0025FA306B2}"/>
    <cellStyle name="Comma 4 7" xfId="115" xr:uid="{5FC7A7A8-A564-458F-A9B7-01C6BED282C0}"/>
    <cellStyle name="Comma 4 8" xfId="131" xr:uid="{DFE745D6-90F7-45C5-94F6-BAD5E23E2D14}"/>
    <cellStyle name="Comma 5" xfId="157" xr:uid="{8EE44A9E-EDA6-4663-B82A-3DAC20663A07}"/>
    <cellStyle name="Comma 6" xfId="140" xr:uid="{2FA55E60-BB81-4E33-8FCC-B5E120CBC3BE}"/>
    <cellStyle name="Currency 2" xfId="92" xr:uid="{B15152DD-116D-4AF5-8EB5-DC49F0E12724}"/>
    <cellStyle name="Currency 2 2" xfId="120" xr:uid="{6C9B0D69-26D6-42A7-B0D9-D81FA3CD189C}"/>
    <cellStyle name="Currency 3" xfId="35" xr:uid="{272AD47A-3A71-4CCA-AF6F-23F9E2C7B56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44" xr:uid="{06BF2EFF-C394-460D-A5E5-C68FC4F450A7}"/>
    <cellStyle name="Neutral 3" xfId="121" xr:uid="{AB7513F9-6D57-4017-AA33-63A7FF488DB6}"/>
    <cellStyle name="Normal" xfId="0" builtinId="0" customBuiltin="1"/>
    <cellStyle name="Normal 10" xfId="36" xr:uid="{98037C98-8FB6-40F1-BFFF-F7B1EA6B6643}"/>
    <cellStyle name="Normal 10 2" xfId="39" xr:uid="{C7EAC04D-B2C3-4E89-A99F-463CACBCA9D0}"/>
    <cellStyle name="Normal 10 3" xfId="93" xr:uid="{81045189-A96C-4837-BFD9-337FB26ECF84}"/>
    <cellStyle name="Normal 11" xfId="38" xr:uid="{156D4275-CCF4-46CB-8083-05446F25A11A}"/>
    <cellStyle name="Normal 11 2" xfId="94" xr:uid="{C0E42727-CC9A-4868-9B6F-20B0289C1A28}"/>
    <cellStyle name="Normal 14" xfId="42" xr:uid="{B467EC8A-166A-4594-952C-46567678E057}"/>
    <cellStyle name="Normal 2" xfId="40" xr:uid="{6B9FF31A-FCB2-4BED-A787-787170ADA09E}"/>
    <cellStyle name="Normal 2 2" xfId="59" xr:uid="{E7E05F37-053D-4081-BDD0-595A880C7932}"/>
    <cellStyle name="Normal 2 3" xfId="61" xr:uid="{784F7841-BBD3-4E82-9561-489ECDE87E35}"/>
    <cellStyle name="Normal 2 4" xfId="51" xr:uid="{9809A19B-B7E2-4A1C-8D00-94E894D98B4B}"/>
    <cellStyle name="Normal 2 5" xfId="95" xr:uid="{79C04AAF-A9DF-4133-AA4B-59EE6986FEF6}"/>
    <cellStyle name="Normal 3" xfId="43" xr:uid="{4F1129F6-271E-44AD-ACEC-EF68F28710F7}"/>
    <cellStyle name="Normal 3 2" xfId="52" xr:uid="{B5320727-9920-4CE6-95DE-393670EBA035}"/>
    <cellStyle name="Normal 4" xfId="53" xr:uid="{BB56D58B-18A1-4DE3-87BA-9A6885EA200F}"/>
    <cellStyle name="Normal 5" xfId="55" xr:uid="{94642DEC-ECD1-4CB7-ABB2-DE84A5AAB86D}"/>
    <cellStyle name="Normal 6" xfId="56" xr:uid="{825926B4-60D0-47CB-A0ED-BA35AF3316FC}"/>
    <cellStyle name="Normal 7" xfId="37" xr:uid="{B0B8F081-A340-4B5A-A823-40FD771E36A7}"/>
    <cellStyle name="Normal 7 2" xfId="96" xr:uid="{AD54689A-3C8A-4402-8118-5173807B9A01}"/>
    <cellStyle name="Normal 7 3" xfId="97" xr:uid="{63393042-0A4B-4A82-9376-1337D7923CDB}"/>
    <cellStyle name="Normal 7 4" xfId="98" xr:uid="{709FA19D-2F14-4753-A4D9-9E69BAAB413C}"/>
    <cellStyle name="Normal 8" xfId="41" xr:uid="{58E20345-79DD-4BC4-8E25-710F7B8E295F}"/>
    <cellStyle name="Note" xfId="14" builtinId="10" customBuiltin="1"/>
    <cellStyle name="Output" xfId="9" builtinId="21" customBuiltin="1"/>
    <cellStyle name="Title" xfId="1" builtinId="15" customBuiltin="1"/>
    <cellStyle name="Title 2" xfId="54" xr:uid="{42F0F131-9D59-4C76-9CEE-2175FB04839B}"/>
    <cellStyle name="Title 3" xfId="99" xr:uid="{AA9E2671-4ADB-459D-A3B1-D0A66BFD1114}"/>
    <cellStyle name="Total" xfId="16" builtinId="25" customBuiltin="1"/>
    <cellStyle name="Warning Text" xfId="13" builtinId="11" customBuiltin="1"/>
  </cellStyles>
  <dxfs count="2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</dxf>
  </dxfs>
  <tableStyles count="3" defaultTableStyle="TableStyleMedium2" defaultPivotStyle="PivotStyleLight16">
    <tableStyle name="PivotTable Style 1" table="0" count="0" xr9:uid="{84B5EE67-892B-44AD-BDC4-AFBA599D2C1D}"/>
    <tableStyle name="Table Style 1" pivot="0" count="1" xr9:uid="{F409D69D-202D-43EA-8069-2FDF490DA4DE}">
      <tableStyleElement type="wholeTable" dxfId="1"/>
    </tableStyle>
    <tableStyle name="Table Style 2" pivot="0" count="1" xr9:uid="{1672A458-7BBE-4FFF-9952-52AB1C5052A9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11</xdr:col>
      <xdr:colOff>249555</xdr:colOff>
      <xdr:row>18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599D45-3BA8-48AB-AA2A-EFBD1641CD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361950"/>
          <a:ext cx="4526280" cy="3070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19050</xdr:colOff>
      <xdr:row>21</xdr:row>
      <xdr:rowOff>161925</xdr:rowOff>
    </xdr:from>
    <xdr:to>
      <xdr:col>11</xdr:col>
      <xdr:colOff>268605</xdr:colOff>
      <xdr:row>38</xdr:row>
      <xdr:rowOff>148590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15FA03-4C6B-4DBC-BDC7-23220221B18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3962400"/>
          <a:ext cx="4516755" cy="3063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28575</xdr:colOff>
      <xdr:row>1</xdr:row>
      <xdr:rowOff>19050</xdr:rowOff>
    </xdr:from>
    <xdr:to>
      <xdr:col>23</xdr:col>
      <xdr:colOff>455295</xdr:colOff>
      <xdr:row>18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C78FEFF-E210-4FDB-A582-E9ADB11BD7F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00025"/>
          <a:ext cx="4512945" cy="3067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38100</xdr:rowOff>
    </xdr:from>
    <xdr:to>
      <xdr:col>23</xdr:col>
      <xdr:colOff>426720</xdr:colOff>
      <xdr:row>38</xdr:row>
      <xdr:rowOff>28575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4FB6252-3E68-4A79-A107-523096BC471E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425" y="3838575"/>
          <a:ext cx="4512945" cy="3067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6AB1-1C2F-4707-91C1-7E4DFF6CE96B}">
  <dimension ref="A2:H38"/>
  <sheetViews>
    <sheetView tabSelected="1" workbookViewId="0">
      <selection activeCell="A3" sqref="A3"/>
    </sheetView>
  </sheetViews>
  <sheetFormatPr defaultRowHeight="15" x14ac:dyDescent="0.25"/>
  <cols>
    <col min="1" max="1" width="12.28515625" customWidth="1"/>
    <col min="2" max="2" width="14.28515625" customWidth="1"/>
    <col min="3" max="3" width="13.85546875" customWidth="1"/>
    <col min="4" max="5" width="15.42578125" customWidth="1"/>
    <col min="6" max="6" width="12.7109375" customWidth="1"/>
    <col min="7" max="7" width="16.7109375" customWidth="1"/>
    <col min="8" max="8" width="13.140625" customWidth="1"/>
  </cols>
  <sheetData>
    <row r="2" spans="1:8" x14ac:dyDescent="0.25">
      <c r="A2" s="1" t="s">
        <v>0</v>
      </c>
      <c r="B2" s="1" t="s">
        <v>96</v>
      </c>
      <c r="C2" s="1" t="s">
        <v>97</v>
      </c>
      <c r="D2" s="1" t="s">
        <v>98</v>
      </c>
      <c r="E2" s="1" t="s">
        <v>99</v>
      </c>
      <c r="F2" s="1" t="s">
        <v>2</v>
      </c>
      <c r="G2" s="1" t="s">
        <v>100</v>
      </c>
      <c r="H2" s="1" t="s">
        <v>101</v>
      </c>
    </row>
    <row r="3" spans="1:8" ht="16.5" x14ac:dyDescent="0.3">
      <c r="A3" s="5" t="s">
        <v>31</v>
      </c>
      <c r="B3" s="5">
        <v>2.4079999999999999</v>
      </c>
      <c r="C3" s="5" t="s">
        <v>102</v>
      </c>
      <c r="D3" s="5" t="s">
        <v>104</v>
      </c>
      <c r="E3" s="5" t="s">
        <v>105</v>
      </c>
      <c r="F3" s="5" t="s">
        <v>103</v>
      </c>
      <c r="G3" s="5">
        <v>149.69999999999999</v>
      </c>
      <c r="H3" s="5" t="s">
        <v>108</v>
      </c>
    </row>
    <row r="4" spans="1:8" ht="16.5" x14ac:dyDescent="0.3">
      <c r="A4" s="5" t="s">
        <v>32</v>
      </c>
      <c r="B4" s="5">
        <v>2.35</v>
      </c>
      <c r="C4" s="5" t="s">
        <v>102</v>
      </c>
      <c r="D4" s="5" t="s">
        <v>104</v>
      </c>
      <c r="E4" s="5" t="s">
        <v>105</v>
      </c>
      <c r="F4" s="5" t="s">
        <v>103</v>
      </c>
      <c r="G4" s="5">
        <v>117.89999999999999</v>
      </c>
      <c r="H4" s="5" t="s">
        <v>108</v>
      </c>
    </row>
    <row r="5" spans="1:8" ht="16.5" x14ac:dyDescent="0.3">
      <c r="A5" s="5" t="s">
        <v>22</v>
      </c>
      <c r="B5" s="5">
        <v>2.2669999999999999</v>
      </c>
      <c r="C5" s="5" t="s">
        <v>102</v>
      </c>
      <c r="D5" s="5" t="s">
        <v>104</v>
      </c>
      <c r="E5" s="5" t="s">
        <v>105</v>
      </c>
      <c r="F5" s="5" t="s">
        <v>103</v>
      </c>
      <c r="G5" s="5">
        <v>85.9</v>
      </c>
      <c r="H5" s="5" t="s">
        <v>108</v>
      </c>
    </row>
    <row r="6" spans="1:8" ht="16.5" x14ac:dyDescent="0.3">
      <c r="A6" s="5" t="s">
        <v>70</v>
      </c>
      <c r="B6" s="5">
        <v>2.246</v>
      </c>
      <c r="C6" s="5" t="s">
        <v>102</v>
      </c>
      <c r="D6" s="5" t="s">
        <v>104</v>
      </c>
      <c r="E6" s="5" t="s">
        <v>105</v>
      </c>
      <c r="F6" s="5" t="s">
        <v>103</v>
      </c>
      <c r="G6" s="5">
        <v>285.3</v>
      </c>
      <c r="H6" s="5" t="s">
        <v>108</v>
      </c>
    </row>
    <row r="7" spans="1:8" ht="16.5" x14ac:dyDescent="0.3">
      <c r="A7" s="5" t="s">
        <v>24</v>
      </c>
      <c r="B7" s="5">
        <v>2.0590000000000002</v>
      </c>
      <c r="C7" s="5" t="s">
        <v>102</v>
      </c>
      <c r="D7" s="5" t="s">
        <v>104</v>
      </c>
      <c r="E7" s="5" t="s">
        <v>105</v>
      </c>
      <c r="F7" s="5" t="s">
        <v>103</v>
      </c>
      <c r="G7" s="5">
        <v>53</v>
      </c>
      <c r="H7" s="5" t="s">
        <v>109</v>
      </c>
    </row>
    <row r="8" spans="1:8" ht="16.5" x14ac:dyDescent="0.3">
      <c r="A8" s="5" t="s">
        <v>80</v>
      </c>
      <c r="B8" s="5">
        <v>1.883</v>
      </c>
      <c r="C8" s="5" t="s">
        <v>102</v>
      </c>
      <c r="D8" s="5" t="s">
        <v>104</v>
      </c>
      <c r="E8" s="5" t="s">
        <v>105</v>
      </c>
      <c r="F8" s="5" t="s">
        <v>103</v>
      </c>
      <c r="G8" s="5">
        <v>109</v>
      </c>
      <c r="H8" s="5" t="s">
        <v>109</v>
      </c>
    </row>
    <row r="9" spans="1:8" ht="16.5" x14ac:dyDescent="0.3">
      <c r="A9" s="5" t="s">
        <v>46</v>
      </c>
      <c r="B9" s="5">
        <v>1.847</v>
      </c>
      <c r="C9" s="5" t="s">
        <v>102</v>
      </c>
      <c r="D9" s="5" t="s">
        <v>104</v>
      </c>
      <c r="E9" s="5" t="s">
        <v>105</v>
      </c>
      <c r="F9" s="5" t="s">
        <v>103</v>
      </c>
      <c r="G9" s="5">
        <v>153.30000000000001</v>
      </c>
      <c r="H9" s="5" t="s">
        <v>108</v>
      </c>
    </row>
    <row r="10" spans="1:8" ht="16.5" x14ac:dyDescent="0.3">
      <c r="A10" s="5" t="s">
        <v>34</v>
      </c>
      <c r="B10" s="5">
        <v>1.788</v>
      </c>
      <c r="C10" s="5" t="s">
        <v>102</v>
      </c>
      <c r="D10" s="5" t="s">
        <v>104</v>
      </c>
      <c r="E10" s="5" t="s">
        <v>105</v>
      </c>
      <c r="F10" s="5" t="s">
        <v>103</v>
      </c>
      <c r="G10" s="5">
        <v>210.3</v>
      </c>
      <c r="H10" s="5" t="s">
        <v>108</v>
      </c>
    </row>
    <row r="11" spans="1:8" ht="16.5" x14ac:dyDescent="0.3">
      <c r="A11" s="5" t="s">
        <v>40</v>
      </c>
      <c r="B11" s="5">
        <v>1.641</v>
      </c>
      <c r="C11" s="5" t="s">
        <v>102</v>
      </c>
      <c r="D11" s="5" t="s">
        <v>104</v>
      </c>
      <c r="E11" s="5" t="s">
        <v>105</v>
      </c>
      <c r="F11" s="5" t="s">
        <v>103</v>
      </c>
      <c r="G11" s="5">
        <v>328.5</v>
      </c>
      <c r="H11" s="5" t="s">
        <v>109</v>
      </c>
    </row>
    <row r="12" spans="1:8" ht="16.5" x14ac:dyDescent="0.3">
      <c r="A12" s="5" t="s">
        <v>62</v>
      </c>
      <c r="B12" s="5">
        <v>1.5840000000000001</v>
      </c>
      <c r="C12" s="5" t="s">
        <v>102</v>
      </c>
      <c r="D12" s="5" t="s">
        <v>104</v>
      </c>
      <c r="E12" s="5" t="s">
        <v>105</v>
      </c>
      <c r="F12" s="5" t="s">
        <v>103</v>
      </c>
      <c r="G12" s="5">
        <v>178.5</v>
      </c>
      <c r="H12" s="5" t="s">
        <v>108</v>
      </c>
    </row>
    <row r="13" spans="1:8" ht="16.5" x14ac:dyDescent="0.3">
      <c r="A13" s="5" t="s">
        <v>54</v>
      </c>
      <c r="B13" s="5">
        <v>1.571</v>
      </c>
      <c r="C13" s="5" t="s">
        <v>102</v>
      </c>
      <c r="D13" s="5" t="s">
        <v>104</v>
      </c>
      <c r="E13" s="5" t="s">
        <v>105</v>
      </c>
      <c r="F13" s="5" t="s">
        <v>103</v>
      </c>
      <c r="G13" s="5">
        <v>541.79999999999995</v>
      </c>
      <c r="H13" s="5" t="s">
        <v>109</v>
      </c>
    </row>
    <row r="14" spans="1:8" ht="16.5" x14ac:dyDescent="0.3">
      <c r="A14" s="5" t="s">
        <v>4</v>
      </c>
      <c r="B14" s="5">
        <v>1.556</v>
      </c>
      <c r="C14" s="5" t="s">
        <v>102</v>
      </c>
      <c r="D14" s="5" t="s">
        <v>104</v>
      </c>
      <c r="E14" s="5" t="s">
        <v>105</v>
      </c>
      <c r="F14" s="5" t="s">
        <v>103</v>
      </c>
      <c r="G14" s="5">
        <v>262.10000000000002</v>
      </c>
      <c r="H14" s="5" t="s">
        <v>108</v>
      </c>
    </row>
    <row r="15" spans="1:8" ht="16.5" x14ac:dyDescent="0.3">
      <c r="A15" s="5" t="s">
        <v>71</v>
      </c>
      <c r="B15" s="5">
        <v>1.528</v>
      </c>
      <c r="C15" s="5" t="s">
        <v>102</v>
      </c>
      <c r="D15" s="5" t="s">
        <v>104</v>
      </c>
      <c r="E15" s="5" t="s">
        <v>105</v>
      </c>
      <c r="F15" s="5" t="s">
        <v>103</v>
      </c>
      <c r="G15" s="5">
        <v>217</v>
      </c>
      <c r="H15" s="5" t="s">
        <v>108</v>
      </c>
    </row>
    <row r="16" spans="1:8" ht="16.5" x14ac:dyDescent="0.3">
      <c r="A16" s="5" t="s">
        <v>20</v>
      </c>
      <c r="B16" s="5">
        <v>1.49</v>
      </c>
      <c r="C16" s="5" t="s">
        <v>102</v>
      </c>
      <c r="D16" s="5" t="s">
        <v>104</v>
      </c>
      <c r="E16" s="5" t="s">
        <v>105</v>
      </c>
      <c r="F16" s="5" t="s">
        <v>103</v>
      </c>
      <c r="G16" s="5">
        <v>157.30000000000001</v>
      </c>
      <c r="H16" s="5" t="s">
        <v>108</v>
      </c>
    </row>
    <row r="17" spans="1:8" ht="16.5" x14ac:dyDescent="0.3">
      <c r="A17" s="5" t="s">
        <v>78</v>
      </c>
      <c r="B17" s="5">
        <v>1.478</v>
      </c>
      <c r="C17" s="5" t="s">
        <v>102</v>
      </c>
      <c r="D17" s="5" t="s">
        <v>104</v>
      </c>
      <c r="E17" s="5" t="s">
        <v>105</v>
      </c>
      <c r="F17" s="5" t="s">
        <v>103</v>
      </c>
      <c r="G17" s="5">
        <v>21.7</v>
      </c>
      <c r="H17" s="5" t="s">
        <v>109</v>
      </c>
    </row>
    <row r="18" spans="1:8" ht="16.5" x14ac:dyDescent="0.3">
      <c r="A18" s="5" t="s">
        <v>55</v>
      </c>
      <c r="B18" s="5">
        <v>1.395</v>
      </c>
      <c r="C18" s="5" t="s">
        <v>102</v>
      </c>
      <c r="D18" s="5" t="s">
        <v>104</v>
      </c>
      <c r="E18" s="5" t="s">
        <v>105</v>
      </c>
      <c r="F18" s="5" t="s">
        <v>103</v>
      </c>
      <c r="G18" s="5">
        <v>224.2</v>
      </c>
      <c r="H18" s="5" t="s">
        <v>109</v>
      </c>
    </row>
    <row r="19" spans="1:8" ht="16.5" x14ac:dyDescent="0.3">
      <c r="A19" s="5" t="s">
        <v>36</v>
      </c>
      <c r="B19" s="5">
        <v>1.274</v>
      </c>
      <c r="C19" s="5" t="s">
        <v>102</v>
      </c>
      <c r="D19" s="5" t="s">
        <v>104</v>
      </c>
      <c r="E19" s="5" t="s">
        <v>105</v>
      </c>
      <c r="F19" s="5" t="s">
        <v>103</v>
      </c>
      <c r="G19" s="5">
        <v>98.5</v>
      </c>
      <c r="H19" s="5" t="s">
        <v>108</v>
      </c>
    </row>
    <row r="20" spans="1:8" ht="16.5" x14ac:dyDescent="0.3">
      <c r="A20" s="5" t="s">
        <v>87</v>
      </c>
      <c r="B20" s="5">
        <v>1.2589999999999999</v>
      </c>
      <c r="C20" s="5" t="s">
        <v>102</v>
      </c>
      <c r="D20" s="5" t="s">
        <v>104</v>
      </c>
      <c r="E20" s="5" t="s">
        <v>105</v>
      </c>
      <c r="F20" s="5" t="s">
        <v>103</v>
      </c>
      <c r="G20" s="5">
        <v>123.6</v>
      </c>
      <c r="H20" s="5" t="s">
        <v>109</v>
      </c>
    </row>
    <row r="21" spans="1:8" ht="16.5" x14ac:dyDescent="0.3">
      <c r="A21" s="5" t="s">
        <v>16</v>
      </c>
      <c r="B21" s="5">
        <v>1.252</v>
      </c>
      <c r="C21" s="5" t="s">
        <v>102</v>
      </c>
      <c r="D21" s="5" t="s">
        <v>104</v>
      </c>
      <c r="E21" s="5" t="s">
        <v>105</v>
      </c>
      <c r="F21" s="5" t="s">
        <v>103</v>
      </c>
      <c r="G21" s="5">
        <v>152.60000000000002</v>
      </c>
      <c r="H21" s="5" t="s">
        <v>109</v>
      </c>
    </row>
    <row r="22" spans="1:8" ht="16.5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1" t="s">
        <v>0</v>
      </c>
      <c r="B23" s="1" t="s">
        <v>96</v>
      </c>
      <c r="C23" s="1" t="s">
        <v>97</v>
      </c>
      <c r="D23" s="1" t="s">
        <v>98</v>
      </c>
      <c r="E23" s="1" t="s">
        <v>99</v>
      </c>
      <c r="F23" s="1" t="s">
        <v>2</v>
      </c>
      <c r="G23" s="1" t="s">
        <v>100</v>
      </c>
      <c r="H23" s="1" t="s">
        <v>101</v>
      </c>
    </row>
    <row r="24" spans="1:8" ht="16.5" x14ac:dyDescent="0.3">
      <c r="A24" s="5" t="s">
        <v>3</v>
      </c>
      <c r="B24" s="5">
        <v>2.5019999999999998</v>
      </c>
      <c r="C24" s="5" t="s">
        <v>106</v>
      </c>
      <c r="D24" s="5" t="s">
        <v>107</v>
      </c>
      <c r="E24" s="5" t="s">
        <v>105</v>
      </c>
      <c r="F24" s="5" t="s">
        <v>103</v>
      </c>
      <c r="G24" s="5">
        <v>283.89999999999998</v>
      </c>
      <c r="H24" s="5" t="s">
        <v>108</v>
      </c>
    </row>
    <row r="25" spans="1:8" ht="16.5" x14ac:dyDescent="0.3">
      <c r="A25" s="5" t="s">
        <v>34</v>
      </c>
      <c r="B25" s="5">
        <v>2.4929999999999999</v>
      </c>
      <c r="C25" s="5" t="s">
        <v>106</v>
      </c>
      <c r="D25" s="5" t="s">
        <v>107</v>
      </c>
      <c r="E25" s="5" t="s">
        <v>105</v>
      </c>
      <c r="F25" s="5" t="s">
        <v>103</v>
      </c>
      <c r="G25" s="5">
        <v>210.3</v>
      </c>
      <c r="H25" s="5" t="s">
        <v>108</v>
      </c>
    </row>
    <row r="26" spans="1:8" ht="16.5" x14ac:dyDescent="0.3">
      <c r="A26" s="5" t="s">
        <v>4</v>
      </c>
      <c r="B26" s="5">
        <v>2.4470000000000001</v>
      </c>
      <c r="C26" s="5" t="s">
        <v>106</v>
      </c>
      <c r="D26" s="5" t="s">
        <v>107</v>
      </c>
      <c r="E26" s="5" t="s">
        <v>105</v>
      </c>
      <c r="F26" s="5" t="s">
        <v>103</v>
      </c>
      <c r="G26" s="5">
        <v>262.10000000000002</v>
      </c>
      <c r="H26" s="5" t="s">
        <v>108</v>
      </c>
    </row>
    <row r="27" spans="1:8" ht="16.5" x14ac:dyDescent="0.3">
      <c r="A27" s="5" t="s">
        <v>90</v>
      </c>
      <c r="B27" s="5">
        <v>2.42</v>
      </c>
      <c r="C27" s="5" t="s">
        <v>106</v>
      </c>
      <c r="D27" s="5" t="s">
        <v>107</v>
      </c>
      <c r="E27" s="5" t="s">
        <v>105</v>
      </c>
      <c r="F27" s="5" t="s">
        <v>103</v>
      </c>
      <c r="G27" s="5">
        <v>12.1</v>
      </c>
      <c r="H27" s="5" t="s">
        <v>109</v>
      </c>
    </row>
    <row r="28" spans="1:8" ht="16.5" x14ac:dyDescent="0.3">
      <c r="A28" s="5" t="s">
        <v>24</v>
      </c>
      <c r="B28" s="5">
        <v>2.1619999999999999</v>
      </c>
      <c r="C28" s="5" t="s">
        <v>106</v>
      </c>
      <c r="D28" s="5" t="s">
        <v>107</v>
      </c>
      <c r="E28" s="5" t="s">
        <v>105</v>
      </c>
      <c r="F28" s="5" t="s">
        <v>103</v>
      </c>
      <c r="G28" s="5">
        <v>53</v>
      </c>
      <c r="H28" s="5" t="s">
        <v>109</v>
      </c>
    </row>
    <row r="29" spans="1:8" ht="16.5" x14ac:dyDescent="0.3">
      <c r="A29" s="5" t="s">
        <v>20</v>
      </c>
      <c r="B29" s="5">
        <v>2.1469999999999998</v>
      </c>
      <c r="C29" s="5" t="s">
        <v>106</v>
      </c>
      <c r="D29" s="5" t="s">
        <v>107</v>
      </c>
      <c r="E29" s="5" t="s">
        <v>105</v>
      </c>
      <c r="F29" s="5" t="s">
        <v>103</v>
      </c>
      <c r="G29" s="5">
        <v>157.30000000000001</v>
      </c>
      <c r="H29" s="5" t="s">
        <v>108</v>
      </c>
    </row>
    <row r="30" spans="1:8" ht="16.5" x14ac:dyDescent="0.3">
      <c r="A30" s="5" t="s">
        <v>70</v>
      </c>
      <c r="B30" s="5">
        <v>2.0579999999999998</v>
      </c>
      <c r="C30" s="5" t="s">
        <v>106</v>
      </c>
      <c r="D30" s="5" t="s">
        <v>107</v>
      </c>
      <c r="E30" s="5" t="s">
        <v>105</v>
      </c>
      <c r="F30" s="5" t="s">
        <v>103</v>
      </c>
      <c r="G30" s="5">
        <v>285.3</v>
      </c>
      <c r="H30" s="5" t="s">
        <v>108</v>
      </c>
    </row>
    <row r="31" spans="1:8" ht="16.5" x14ac:dyDescent="0.3">
      <c r="A31" s="5" t="s">
        <v>54</v>
      </c>
      <c r="B31" s="5">
        <v>1.93</v>
      </c>
      <c r="C31" s="5" t="s">
        <v>106</v>
      </c>
      <c r="D31" s="5" t="s">
        <v>107</v>
      </c>
      <c r="E31" s="5" t="s">
        <v>105</v>
      </c>
      <c r="F31" s="5" t="s">
        <v>103</v>
      </c>
      <c r="G31" s="5">
        <v>541.79999999999995</v>
      </c>
      <c r="H31" s="5" t="s">
        <v>109</v>
      </c>
    </row>
    <row r="32" spans="1:8" ht="16.5" x14ac:dyDescent="0.3">
      <c r="A32" s="5" t="s">
        <v>91</v>
      </c>
      <c r="B32" s="5">
        <v>1.673</v>
      </c>
      <c r="C32" s="5" t="s">
        <v>106</v>
      </c>
      <c r="D32" s="5" t="s">
        <v>107</v>
      </c>
      <c r="E32" s="5" t="s">
        <v>105</v>
      </c>
      <c r="F32" s="5" t="s">
        <v>103</v>
      </c>
      <c r="G32" s="5">
        <v>160.19999999999999</v>
      </c>
      <c r="H32" s="5" t="s">
        <v>108</v>
      </c>
    </row>
    <row r="33" spans="1:8" ht="16.5" x14ac:dyDescent="0.3">
      <c r="A33" s="5" t="s">
        <v>26</v>
      </c>
      <c r="B33" s="5">
        <v>1.5549999999999999</v>
      </c>
      <c r="C33" s="5" t="s">
        <v>106</v>
      </c>
      <c r="D33" s="5" t="s">
        <v>107</v>
      </c>
      <c r="E33" s="5" t="s">
        <v>105</v>
      </c>
      <c r="F33" s="5" t="s">
        <v>103</v>
      </c>
      <c r="G33" s="5">
        <v>44.3</v>
      </c>
      <c r="H33" s="5" t="s">
        <v>109</v>
      </c>
    </row>
    <row r="34" spans="1:8" ht="16.5" x14ac:dyDescent="0.3">
      <c r="A34" s="5" t="s">
        <v>65</v>
      </c>
      <c r="B34" s="5">
        <v>1.486</v>
      </c>
      <c r="C34" s="5" t="s">
        <v>106</v>
      </c>
      <c r="D34" s="5" t="s">
        <v>107</v>
      </c>
      <c r="E34" s="5" t="s">
        <v>105</v>
      </c>
      <c r="F34" s="5" t="s">
        <v>103</v>
      </c>
      <c r="G34" s="5">
        <v>37</v>
      </c>
      <c r="H34" s="5" t="s">
        <v>109</v>
      </c>
    </row>
    <row r="35" spans="1:8" ht="16.5" x14ac:dyDescent="0.3">
      <c r="A35" s="5" t="s">
        <v>89</v>
      </c>
      <c r="B35" s="5">
        <v>1.4850000000000001</v>
      </c>
      <c r="C35" s="5" t="s">
        <v>106</v>
      </c>
      <c r="D35" s="5" t="s">
        <v>107</v>
      </c>
      <c r="E35" s="5" t="s">
        <v>105</v>
      </c>
      <c r="F35" s="5" t="s">
        <v>103</v>
      </c>
      <c r="G35" s="5">
        <v>481.3</v>
      </c>
      <c r="H35" s="5" t="s">
        <v>109</v>
      </c>
    </row>
    <row r="36" spans="1:8" ht="16.5" x14ac:dyDescent="0.3">
      <c r="A36" s="5" t="s">
        <v>69</v>
      </c>
      <c r="B36" s="5">
        <v>1.431</v>
      </c>
      <c r="C36" s="5" t="s">
        <v>106</v>
      </c>
      <c r="D36" s="5" t="s">
        <v>107</v>
      </c>
      <c r="E36" s="5" t="s">
        <v>105</v>
      </c>
      <c r="F36" s="5" t="s">
        <v>103</v>
      </c>
      <c r="G36" s="5">
        <v>233.2</v>
      </c>
      <c r="H36" s="5" t="s">
        <v>108</v>
      </c>
    </row>
    <row r="37" spans="1:8" ht="16.5" x14ac:dyDescent="0.3">
      <c r="A37" s="5" t="s">
        <v>32</v>
      </c>
      <c r="B37" s="5">
        <v>1.4239999999999999</v>
      </c>
      <c r="C37" s="5" t="s">
        <v>106</v>
      </c>
      <c r="D37" s="5" t="s">
        <v>107</v>
      </c>
      <c r="E37" s="5" t="s">
        <v>105</v>
      </c>
      <c r="F37" s="5" t="s">
        <v>103</v>
      </c>
      <c r="G37" s="5">
        <v>117.89999999999999</v>
      </c>
      <c r="H37" s="5" t="s">
        <v>108</v>
      </c>
    </row>
    <row r="38" spans="1:8" ht="16.5" x14ac:dyDescent="0.3">
      <c r="A38" s="5" t="s">
        <v>71</v>
      </c>
      <c r="B38" s="5">
        <v>1.0049999999999999</v>
      </c>
      <c r="C38" s="5" t="s">
        <v>106</v>
      </c>
      <c r="D38" s="5" t="s">
        <v>107</v>
      </c>
      <c r="E38" s="5" t="s">
        <v>105</v>
      </c>
      <c r="F38" s="5" t="s">
        <v>103</v>
      </c>
      <c r="G38" s="5">
        <v>217</v>
      </c>
      <c r="H38" s="5" t="s">
        <v>108</v>
      </c>
    </row>
  </sheetData>
  <conditionalFormatting sqref="B24:B3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B2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44587-6750-4066-947A-02BB18522171}">
  <dimension ref="A1:P93"/>
  <sheetViews>
    <sheetView workbookViewId="0">
      <selection activeCell="Y21" sqref="Y21"/>
    </sheetView>
  </sheetViews>
  <sheetFormatPr defaultRowHeight="15" x14ac:dyDescent="0.25"/>
  <cols>
    <col min="1" max="2" width="12.7109375" customWidth="1"/>
    <col min="3" max="3" width="13.28515625" customWidth="1"/>
    <col min="14" max="14" width="13.7109375" customWidth="1"/>
    <col min="15" max="17" width="12.140625" customWidth="1"/>
    <col min="18" max="18" width="11.42578125" customWidth="1"/>
    <col min="19" max="19" width="12.7109375" customWidth="1"/>
  </cols>
  <sheetData>
    <row r="1" spans="1:16" x14ac:dyDescent="0.25">
      <c r="A1" s="6" t="s">
        <v>94</v>
      </c>
      <c r="B1" s="6"/>
      <c r="C1" s="6"/>
      <c r="N1" s="6" t="s">
        <v>95</v>
      </c>
      <c r="O1" s="6"/>
      <c r="P1" s="6"/>
    </row>
    <row r="2" spans="1:16" x14ac:dyDescent="0.25">
      <c r="A2" s="4" t="s">
        <v>0</v>
      </c>
      <c r="B2" s="4" t="s">
        <v>1</v>
      </c>
      <c r="C2" s="4" t="s">
        <v>2</v>
      </c>
      <c r="N2" s="4" t="s">
        <v>0</v>
      </c>
      <c r="O2" s="4" t="s">
        <v>1</v>
      </c>
      <c r="P2" s="4" t="s">
        <v>2</v>
      </c>
    </row>
    <row r="3" spans="1:16" x14ac:dyDescent="0.25">
      <c r="A3" s="4" t="s">
        <v>31</v>
      </c>
      <c r="B3" s="3">
        <v>2.4079999999999999</v>
      </c>
      <c r="C3" s="4" t="str">
        <f t="shared" ref="C3:C34" si="0">IF(B3&gt;= 1.25, "Positive", IF((AND(B3&gt;=0.9, B3&lt;1.25)), "Equivocal", "Negative"))</f>
        <v>Positive</v>
      </c>
      <c r="N3" s="4" t="s">
        <v>3</v>
      </c>
      <c r="O3" s="4">
        <v>2.5019999999999998</v>
      </c>
      <c r="P3" s="4" t="str">
        <f t="shared" ref="P3:P34" si="1">IF(O3&gt;= 1, "Positive", IF((AND(O3&gt;=0.52, O3&lt;1)), "Equivocal", "Negative"))</f>
        <v>Positive</v>
      </c>
    </row>
    <row r="4" spans="1:16" x14ac:dyDescent="0.25">
      <c r="A4" s="4" t="s">
        <v>32</v>
      </c>
      <c r="B4" s="4">
        <v>2.35</v>
      </c>
      <c r="C4" s="4" t="str">
        <f t="shared" si="0"/>
        <v>Positive</v>
      </c>
      <c r="N4" s="4" t="s">
        <v>34</v>
      </c>
      <c r="O4" s="4">
        <v>2.4929999999999999</v>
      </c>
      <c r="P4" s="4" t="str">
        <f t="shared" si="1"/>
        <v>Positive</v>
      </c>
    </row>
    <row r="5" spans="1:16" x14ac:dyDescent="0.25">
      <c r="A5" s="4" t="s">
        <v>22</v>
      </c>
      <c r="B5" s="4">
        <v>2.2669999999999999</v>
      </c>
      <c r="C5" s="4" t="str">
        <f t="shared" si="0"/>
        <v>Positive</v>
      </c>
      <c r="N5" s="4" t="s">
        <v>4</v>
      </c>
      <c r="O5" s="4">
        <v>2.4470000000000001</v>
      </c>
      <c r="P5" s="4" t="str">
        <f t="shared" si="1"/>
        <v>Positive</v>
      </c>
    </row>
    <row r="6" spans="1:16" x14ac:dyDescent="0.25">
      <c r="A6" s="4" t="s">
        <v>70</v>
      </c>
      <c r="B6" s="4">
        <v>2.246</v>
      </c>
      <c r="C6" s="4" t="str">
        <f t="shared" si="0"/>
        <v>Positive</v>
      </c>
      <c r="N6" s="4" t="s">
        <v>90</v>
      </c>
      <c r="O6" s="4">
        <v>2.42</v>
      </c>
      <c r="P6" s="4" t="str">
        <f t="shared" si="1"/>
        <v>Positive</v>
      </c>
    </row>
    <row r="7" spans="1:16" x14ac:dyDescent="0.25">
      <c r="A7" s="4" t="s">
        <v>24</v>
      </c>
      <c r="B7" s="4">
        <v>2.0590000000000002</v>
      </c>
      <c r="C7" s="4" t="str">
        <f t="shared" si="0"/>
        <v>Positive</v>
      </c>
      <c r="N7" s="4" t="s">
        <v>24</v>
      </c>
      <c r="O7" s="4">
        <v>2.1619999999999999</v>
      </c>
      <c r="P7" s="4" t="str">
        <f t="shared" si="1"/>
        <v>Positive</v>
      </c>
    </row>
    <row r="8" spans="1:16" x14ac:dyDescent="0.25">
      <c r="A8" s="4" t="s">
        <v>80</v>
      </c>
      <c r="B8" s="4">
        <v>1.883</v>
      </c>
      <c r="C8" s="4" t="str">
        <f t="shared" si="0"/>
        <v>Positive</v>
      </c>
      <c r="N8" s="4" t="s">
        <v>20</v>
      </c>
      <c r="O8" s="4">
        <v>2.1469999999999998</v>
      </c>
      <c r="P8" s="4" t="str">
        <f t="shared" si="1"/>
        <v>Positive</v>
      </c>
    </row>
    <row r="9" spans="1:16" x14ac:dyDescent="0.25">
      <c r="A9" s="4" t="s">
        <v>46</v>
      </c>
      <c r="B9" s="4">
        <v>1.847</v>
      </c>
      <c r="C9" s="4" t="str">
        <f t="shared" si="0"/>
        <v>Positive</v>
      </c>
      <c r="N9" s="4" t="s">
        <v>70</v>
      </c>
      <c r="O9" s="4">
        <v>2.0579999999999998</v>
      </c>
      <c r="P9" s="4" t="str">
        <f t="shared" si="1"/>
        <v>Positive</v>
      </c>
    </row>
    <row r="10" spans="1:16" x14ac:dyDescent="0.25">
      <c r="A10" s="4" t="s">
        <v>34</v>
      </c>
      <c r="B10" s="4">
        <v>1.788</v>
      </c>
      <c r="C10" s="4" t="str">
        <f t="shared" si="0"/>
        <v>Positive</v>
      </c>
      <c r="N10" s="4" t="s">
        <v>54</v>
      </c>
      <c r="O10" s="4">
        <v>1.93</v>
      </c>
      <c r="P10" s="4" t="str">
        <f t="shared" si="1"/>
        <v>Positive</v>
      </c>
    </row>
    <row r="11" spans="1:16" x14ac:dyDescent="0.25">
      <c r="A11" s="4" t="s">
        <v>40</v>
      </c>
      <c r="B11" s="4">
        <v>1.641</v>
      </c>
      <c r="C11" s="4" t="str">
        <f t="shared" si="0"/>
        <v>Positive</v>
      </c>
      <c r="N11" s="4" t="s">
        <v>91</v>
      </c>
      <c r="O11" s="4">
        <v>1.673</v>
      </c>
      <c r="P11" s="4" t="str">
        <f t="shared" si="1"/>
        <v>Positive</v>
      </c>
    </row>
    <row r="12" spans="1:16" x14ac:dyDescent="0.25">
      <c r="A12" s="4" t="s">
        <v>62</v>
      </c>
      <c r="B12" s="4">
        <v>1.5840000000000001</v>
      </c>
      <c r="C12" s="4" t="str">
        <f t="shared" si="0"/>
        <v>Positive</v>
      </c>
      <c r="N12" s="4" t="s">
        <v>26</v>
      </c>
      <c r="O12" s="4">
        <v>1.5549999999999999</v>
      </c>
      <c r="P12" s="4" t="str">
        <f t="shared" si="1"/>
        <v>Positive</v>
      </c>
    </row>
    <row r="13" spans="1:16" x14ac:dyDescent="0.25">
      <c r="A13" s="4" t="s">
        <v>54</v>
      </c>
      <c r="B13" s="4">
        <v>1.571</v>
      </c>
      <c r="C13" s="4" t="str">
        <f t="shared" si="0"/>
        <v>Positive</v>
      </c>
      <c r="N13" s="4" t="s">
        <v>65</v>
      </c>
      <c r="O13" s="4">
        <v>1.486</v>
      </c>
      <c r="P13" s="4" t="str">
        <f t="shared" si="1"/>
        <v>Positive</v>
      </c>
    </row>
    <row r="14" spans="1:16" x14ac:dyDescent="0.25">
      <c r="A14" s="4" t="s">
        <v>4</v>
      </c>
      <c r="B14" s="4">
        <v>1.556</v>
      </c>
      <c r="C14" s="4" t="str">
        <f t="shared" si="0"/>
        <v>Positive</v>
      </c>
      <c r="N14" s="4" t="s">
        <v>89</v>
      </c>
      <c r="O14" s="4">
        <v>1.4850000000000001</v>
      </c>
      <c r="P14" s="4" t="str">
        <f t="shared" si="1"/>
        <v>Positive</v>
      </c>
    </row>
    <row r="15" spans="1:16" x14ac:dyDescent="0.25">
      <c r="A15" s="4" t="s">
        <v>71</v>
      </c>
      <c r="B15" s="4">
        <v>1.528</v>
      </c>
      <c r="C15" s="4" t="str">
        <f t="shared" si="0"/>
        <v>Positive</v>
      </c>
      <c r="N15" s="4" t="s">
        <v>69</v>
      </c>
      <c r="O15" s="4">
        <v>1.431</v>
      </c>
      <c r="P15" s="4" t="str">
        <f t="shared" si="1"/>
        <v>Positive</v>
      </c>
    </row>
    <row r="16" spans="1:16" x14ac:dyDescent="0.25">
      <c r="A16" s="4" t="s">
        <v>20</v>
      </c>
      <c r="B16" s="4">
        <v>1.49</v>
      </c>
      <c r="C16" s="4" t="str">
        <f t="shared" si="0"/>
        <v>Positive</v>
      </c>
      <c r="N16" s="4" t="s">
        <v>32</v>
      </c>
      <c r="O16" s="4">
        <v>1.4239999999999999</v>
      </c>
      <c r="P16" s="4" t="str">
        <f t="shared" si="1"/>
        <v>Positive</v>
      </c>
    </row>
    <row r="17" spans="1:16" x14ac:dyDescent="0.25">
      <c r="A17" s="4" t="s">
        <v>78</v>
      </c>
      <c r="B17" s="4">
        <v>1.478</v>
      </c>
      <c r="C17" s="4" t="str">
        <f t="shared" si="0"/>
        <v>Positive</v>
      </c>
      <c r="N17" s="4" t="s">
        <v>71</v>
      </c>
      <c r="O17" s="4">
        <v>1.0049999999999999</v>
      </c>
      <c r="P17" s="4" t="str">
        <f t="shared" si="1"/>
        <v>Positive</v>
      </c>
    </row>
    <row r="18" spans="1:16" x14ac:dyDescent="0.25">
      <c r="A18" s="4" t="s">
        <v>55</v>
      </c>
      <c r="B18" s="4">
        <v>1.395</v>
      </c>
      <c r="C18" s="4" t="str">
        <f t="shared" si="0"/>
        <v>Positive</v>
      </c>
      <c r="N18" s="4" t="s">
        <v>77</v>
      </c>
      <c r="O18" s="4">
        <v>0.92600000000000005</v>
      </c>
      <c r="P18" s="4" t="str">
        <f t="shared" si="1"/>
        <v>Equivocal</v>
      </c>
    </row>
    <row r="19" spans="1:16" x14ac:dyDescent="0.25">
      <c r="A19" s="4" t="s">
        <v>36</v>
      </c>
      <c r="B19" s="4">
        <v>1.274</v>
      </c>
      <c r="C19" s="4" t="str">
        <f t="shared" si="0"/>
        <v>Positive</v>
      </c>
      <c r="N19" s="4" t="s">
        <v>82</v>
      </c>
      <c r="O19" s="4">
        <v>0.90900000000000003</v>
      </c>
      <c r="P19" s="4" t="str">
        <f t="shared" si="1"/>
        <v>Equivocal</v>
      </c>
    </row>
    <row r="20" spans="1:16" x14ac:dyDescent="0.25">
      <c r="A20" s="4" t="s">
        <v>87</v>
      </c>
      <c r="B20" s="4">
        <v>1.2589999999999999</v>
      </c>
      <c r="C20" s="4" t="str">
        <f t="shared" si="0"/>
        <v>Positive</v>
      </c>
      <c r="N20" s="4" t="s">
        <v>62</v>
      </c>
      <c r="O20" s="4">
        <v>0.83799999999999997</v>
      </c>
      <c r="P20" s="4" t="str">
        <f t="shared" si="1"/>
        <v>Equivocal</v>
      </c>
    </row>
    <row r="21" spans="1:16" x14ac:dyDescent="0.25">
      <c r="A21" s="4" t="s">
        <v>16</v>
      </c>
      <c r="B21" s="4">
        <v>1.252</v>
      </c>
      <c r="C21" s="4" t="str">
        <f t="shared" si="0"/>
        <v>Positive</v>
      </c>
      <c r="N21" s="4" t="s">
        <v>73</v>
      </c>
      <c r="O21" s="4">
        <v>0.78600000000000003</v>
      </c>
      <c r="P21" s="4" t="str">
        <f t="shared" si="1"/>
        <v>Equivocal</v>
      </c>
    </row>
    <row r="22" spans="1:16" x14ac:dyDescent="0.25">
      <c r="A22" s="4" t="s">
        <v>3</v>
      </c>
      <c r="B22" s="4">
        <v>1.2350000000000001</v>
      </c>
      <c r="C22" s="4" t="str">
        <f t="shared" si="0"/>
        <v>Equivocal</v>
      </c>
      <c r="N22" s="4" t="s">
        <v>72</v>
      </c>
      <c r="O22" s="4">
        <v>0.76700000000000002</v>
      </c>
      <c r="P22" s="4" t="str">
        <f t="shared" si="1"/>
        <v>Equivocal</v>
      </c>
    </row>
    <row r="23" spans="1:16" x14ac:dyDescent="0.25">
      <c r="A23" s="4" t="s">
        <v>10</v>
      </c>
      <c r="B23" s="4">
        <v>1.23</v>
      </c>
      <c r="C23" s="4" t="str">
        <f t="shared" si="0"/>
        <v>Equivocal</v>
      </c>
      <c r="N23" s="4" t="s">
        <v>67</v>
      </c>
      <c r="O23" s="4">
        <v>0.71299999999999997</v>
      </c>
      <c r="P23" s="4" t="str">
        <f t="shared" si="1"/>
        <v>Equivocal</v>
      </c>
    </row>
    <row r="24" spans="1:16" x14ac:dyDescent="0.25">
      <c r="A24" s="4" t="s">
        <v>47</v>
      </c>
      <c r="B24" s="4">
        <v>1.224</v>
      </c>
      <c r="C24" s="4" t="str">
        <f t="shared" si="0"/>
        <v>Equivocal</v>
      </c>
      <c r="N24" s="4" t="s">
        <v>55</v>
      </c>
      <c r="O24" s="4">
        <v>0.70199999999999996</v>
      </c>
      <c r="P24" s="4" t="str">
        <f t="shared" si="1"/>
        <v>Equivocal</v>
      </c>
    </row>
    <row r="25" spans="1:16" x14ac:dyDescent="0.25">
      <c r="A25" s="4" t="s">
        <v>15</v>
      </c>
      <c r="B25" s="4">
        <v>1.2030000000000001</v>
      </c>
      <c r="C25" s="4" t="str">
        <f t="shared" si="0"/>
        <v>Equivocal</v>
      </c>
      <c r="N25" s="4" t="s">
        <v>42</v>
      </c>
      <c r="O25" s="4">
        <v>0.7</v>
      </c>
      <c r="P25" s="4" t="str">
        <f t="shared" si="1"/>
        <v>Equivocal</v>
      </c>
    </row>
    <row r="26" spans="1:16" x14ac:dyDescent="0.25">
      <c r="A26" s="4" t="s">
        <v>72</v>
      </c>
      <c r="B26" s="4">
        <v>1.18</v>
      </c>
      <c r="C26" s="4" t="str">
        <f t="shared" si="0"/>
        <v>Equivocal</v>
      </c>
      <c r="N26" s="4" t="s">
        <v>46</v>
      </c>
      <c r="O26" s="4">
        <v>0.68799999999999994</v>
      </c>
      <c r="P26" s="4" t="str">
        <f t="shared" si="1"/>
        <v>Equivocal</v>
      </c>
    </row>
    <row r="27" spans="1:16" x14ac:dyDescent="0.25">
      <c r="A27" s="4" t="s">
        <v>23</v>
      </c>
      <c r="B27" s="4">
        <v>1.1779999999999999</v>
      </c>
      <c r="C27" s="4" t="str">
        <f t="shared" si="0"/>
        <v>Equivocal</v>
      </c>
      <c r="N27" s="4" t="s">
        <v>66</v>
      </c>
      <c r="O27" s="4">
        <v>0.63500000000000001</v>
      </c>
      <c r="P27" s="4" t="str">
        <f t="shared" si="1"/>
        <v>Equivocal</v>
      </c>
    </row>
    <row r="28" spans="1:16" x14ac:dyDescent="0.25">
      <c r="A28" s="4" t="s">
        <v>42</v>
      </c>
      <c r="B28" s="4">
        <v>1.167</v>
      </c>
      <c r="C28" s="4" t="str">
        <f t="shared" si="0"/>
        <v>Equivocal</v>
      </c>
      <c r="N28" s="4" t="s">
        <v>60</v>
      </c>
      <c r="O28" s="4">
        <v>0.60799999999999998</v>
      </c>
      <c r="P28" s="4" t="str">
        <f t="shared" si="1"/>
        <v>Equivocal</v>
      </c>
    </row>
    <row r="29" spans="1:16" x14ac:dyDescent="0.25">
      <c r="A29" s="4" t="s">
        <v>6</v>
      </c>
      <c r="B29" s="4">
        <v>1.1519999999999999</v>
      </c>
      <c r="C29" s="4" t="str">
        <f t="shared" si="0"/>
        <v>Equivocal</v>
      </c>
      <c r="N29" s="4" t="s">
        <v>57</v>
      </c>
      <c r="O29" s="4">
        <v>0.60599999999999998</v>
      </c>
      <c r="P29" s="4" t="str">
        <f t="shared" si="1"/>
        <v>Equivocal</v>
      </c>
    </row>
    <row r="30" spans="1:16" x14ac:dyDescent="0.25">
      <c r="A30" s="4" t="s">
        <v>17</v>
      </c>
      <c r="B30" s="4">
        <v>1.099</v>
      </c>
      <c r="C30" s="4" t="str">
        <f t="shared" si="0"/>
        <v>Equivocal</v>
      </c>
      <c r="N30" s="4" t="s">
        <v>74</v>
      </c>
      <c r="O30" s="4">
        <v>0.57599999999999996</v>
      </c>
      <c r="P30" s="4" t="str">
        <f t="shared" si="1"/>
        <v>Equivocal</v>
      </c>
    </row>
    <row r="31" spans="1:16" x14ac:dyDescent="0.25">
      <c r="A31" s="4" t="s">
        <v>38</v>
      </c>
      <c r="B31" s="4">
        <v>1.091</v>
      </c>
      <c r="C31" s="4" t="str">
        <f t="shared" si="0"/>
        <v>Equivocal</v>
      </c>
      <c r="N31" s="4" t="s">
        <v>17</v>
      </c>
      <c r="O31" s="4">
        <v>0.57499999999999996</v>
      </c>
      <c r="P31" s="4" t="str">
        <f t="shared" si="1"/>
        <v>Equivocal</v>
      </c>
    </row>
    <row r="32" spans="1:16" x14ac:dyDescent="0.25">
      <c r="A32" s="4" t="s">
        <v>89</v>
      </c>
      <c r="B32" s="4">
        <v>1.046</v>
      </c>
      <c r="C32" s="4" t="str">
        <f t="shared" si="0"/>
        <v>Equivocal</v>
      </c>
      <c r="N32" s="4" t="s">
        <v>11</v>
      </c>
      <c r="O32" s="4">
        <v>0.56999999999999995</v>
      </c>
      <c r="P32" s="4" t="str">
        <f t="shared" si="1"/>
        <v>Equivocal</v>
      </c>
    </row>
    <row r="33" spans="1:16" x14ac:dyDescent="0.25">
      <c r="A33" s="4" t="s">
        <v>35</v>
      </c>
      <c r="B33" s="4">
        <v>1.018</v>
      </c>
      <c r="C33" s="4" t="str">
        <f t="shared" si="0"/>
        <v>Equivocal</v>
      </c>
      <c r="N33" s="4" t="s">
        <v>47</v>
      </c>
      <c r="O33" s="4">
        <v>0.56699999999999995</v>
      </c>
      <c r="P33" s="4" t="str">
        <f t="shared" si="1"/>
        <v>Equivocal</v>
      </c>
    </row>
    <row r="34" spans="1:16" x14ac:dyDescent="0.25">
      <c r="A34" s="4" t="s">
        <v>39</v>
      </c>
      <c r="B34" s="4">
        <v>0.996</v>
      </c>
      <c r="C34" s="4" t="str">
        <f t="shared" si="0"/>
        <v>Equivocal</v>
      </c>
      <c r="N34" s="4" t="s">
        <v>59</v>
      </c>
      <c r="O34" s="4">
        <v>0.56399999999999995</v>
      </c>
      <c r="P34" s="4" t="str">
        <f t="shared" si="1"/>
        <v>Equivocal</v>
      </c>
    </row>
    <row r="35" spans="1:16" x14ac:dyDescent="0.25">
      <c r="A35" s="4" t="s">
        <v>14</v>
      </c>
      <c r="B35" s="4">
        <v>0.98499999999999999</v>
      </c>
      <c r="C35" s="4" t="str">
        <f t="shared" ref="C35:C66" si="2">IF(B35&gt;= 1.25, "Positive", IF((AND(B35&gt;=0.9, B35&lt;1.25)), "Equivocal", "Negative"))</f>
        <v>Equivocal</v>
      </c>
      <c r="N35" s="4" t="s">
        <v>13</v>
      </c>
      <c r="O35" s="4">
        <v>0.54700000000000004</v>
      </c>
      <c r="P35" s="4" t="str">
        <f t="shared" ref="P35:P66" si="3">IF(O35&gt;= 1, "Positive", IF((AND(O35&gt;=0.52, O35&lt;1)), "Equivocal", "Negative"))</f>
        <v>Equivocal</v>
      </c>
    </row>
    <row r="36" spans="1:16" x14ac:dyDescent="0.25">
      <c r="A36" s="4" t="s">
        <v>30</v>
      </c>
      <c r="B36" s="4">
        <v>0.96899999999999997</v>
      </c>
      <c r="C36" s="4" t="str">
        <f t="shared" si="2"/>
        <v>Equivocal</v>
      </c>
      <c r="N36" s="4" t="s">
        <v>19</v>
      </c>
      <c r="O36" s="4">
        <v>0.54500000000000004</v>
      </c>
      <c r="P36" s="4" t="str">
        <f t="shared" si="3"/>
        <v>Equivocal</v>
      </c>
    </row>
    <row r="37" spans="1:16" x14ac:dyDescent="0.25">
      <c r="A37" s="4" t="s">
        <v>81</v>
      </c>
      <c r="B37" s="4">
        <v>0.91100000000000003</v>
      </c>
      <c r="C37" s="4" t="str">
        <f t="shared" si="2"/>
        <v>Equivocal</v>
      </c>
      <c r="N37" s="4" t="s">
        <v>14</v>
      </c>
      <c r="O37" s="4">
        <v>0.50900000000000001</v>
      </c>
      <c r="P37" s="4" t="str">
        <f t="shared" si="3"/>
        <v>Negative</v>
      </c>
    </row>
    <row r="38" spans="1:16" x14ac:dyDescent="0.25">
      <c r="A38" s="4" t="s">
        <v>52</v>
      </c>
      <c r="B38" s="4">
        <v>0.90800000000000003</v>
      </c>
      <c r="C38" s="4" t="str">
        <f t="shared" si="2"/>
        <v>Equivocal</v>
      </c>
      <c r="N38" s="4" t="s">
        <v>6</v>
      </c>
      <c r="O38" s="4">
        <v>0.48399999999999999</v>
      </c>
      <c r="P38" s="4" t="str">
        <f t="shared" si="3"/>
        <v>Negative</v>
      </c>
    </row>
    <row r="39" spans="1:16" x14ac:dyDescent="0.25">
      <c r="A39" s="4" t="s">
        <v>63</v>
      </c>
      <c r="B39" s="4">
        <v>0.879</v>
      </c>
      <c r="C39" s="4" t="str">
        <f t="shared" si="2"/>
        <v>Negative</v>
      </c>
      <c r="N39" s="4" t="s">
        <v>43</v>
      </c>
      <c r="O39" s="4">
        <v>0.48199999999999998</v>
      </c>
      <c r="P39" s="4" t="str">
        <f t="shared" si="3"/>
        <v>Negative</v>
      </c>
    </row>
    <row r="40" spans="1:16" x14ac:dyDescent="0.25">
      <c r="A40" s="4" t="s">
        <v>86</v>
      </c>
      <c r="B40" s="4">
        <v>0.873</v>
      </c>
      <c r="C40" s="4" t="str">
        <f t="shared" si="2"/>
        <v>Negative</v>
      </c>
      <c r="N40" s="4" t="s">
        <v>29</v>
      </c>
      <c r="O40" s="4">
        <v>0.45500000000000002</v>
      </c>
      <c r="P40" s="4" t="str">
        <f t="shared" si="3"/>
        <v>Negative</v>
      </c>
    </row>
    <row r="41" spans="1:16" x14ac:dyDescent="0.25">
      <c r="A41" s="4" t="s">
        <v>26</v>
      </c>
      <c r="B41" s="4">
        <v>0.872</v>
      </c>
      <c r="C41" s="4" t="str">
        <f t="shared" si="2"/>
        <v>Negative</v>
      </c>
      <c r="N41" s="4" t="s">
        <v>39</v>
      </c>
      <c r="O41" s="4">
        <v>0.45500000000000002</v>
      </c>
      <c r="P41" s="4" t="str">
        <f t="shared" si="3"/>
        <v>Negative</v>
      </c>
    </row>
    <row r="42" spans="1:16" x14ac:dyDescent="0.25">
      <c r="A42" s="4" t="s">
        <v>50</v>
      </c>
      <c r="B42" s="4">
        <v>0.83499999999999996</v>
      </c>
      <c r="C42" s="4" t="str">
        <f t="shared" si="2"/>
        <v>Negative</v>
      </c>
      <c r="N42" s="4" t="s">
        <v>28</v>
      </c>
      <c r="O42" s="4">
        <v>0.44500000000000001</v>
      </c>
      <c r="P42" s="4" t="str">
        <f t="shared" si="3"/>
        <v>Negative</v>
      </c>
    </row>
    <row r="43" spans="1:16" x14ac:dyDescent="0.25">
      <c r="A43" s="4" t="s">
        <v>48</v>
      </c>
      <c r="B43" s="4">
        <v>0.82399999999999995</v>
      </c>
      <c r="C43" s="4" t="str">
        <f t="shared" si="2"/>
        <v>Negative</v>
      </c>
      <c r="N43" s="4" t="s">
        <v>15</v>
      </c>
      <c r="O43" s="4">
        <v>0.39500000000000002</v>
      </c>
      <c r="P43" s="4" t="str">
        <f t="shared" si="3"/>
        <v>Negative</v>
      </c>
    </row>
    <row r="44" spans="1:16" x14ac:dyDescent="0.25">
      <c r="A44" s="4" t="s">
        <v>8</v>
      </c>
      <c r="B44" s="4">
        <v>0.80800000000000005</v>
      </c>
      <c r="C44" s="4" t="str">
        <f t="shared" si="2"/>
        <v>Negative</v>
      </c>
      <c r="N44" s="4" t="s">
        <v>16</v>
      </c>
      <c r="O44" s="4">
        <v>0.39400000000000002</v>
      </c>
      <c r="P44" s="4" t="str">
        <f t="shared" si="3"/>
        <v>Negative</v>
      </c>
    </row>
    <row r="45" spans="1:16" x14ac:dyDescent="0.25">
      <c r="A45" s="4" t="s">
        <v>29</v>
      </c>
      <c r="B45" s="4">
        <v>0.79700000000000004</v>
      </c>
      <c r="C45" s="4" t="str">
        <f t="shared" si="2"/>
        <v>Negative</v>
      </c>
      <c r="N45" s="4" t="s">
        <v>35</v>
      </c>
      <c r="O45" s="4">
        <v>0.38900000000000001</v>
      </c>
      <c r="P45" s="4" t="str">
        <f t="shared" si="3"/>
        <v>Negative</v>
      </c>
    </row>
    <row r="46" spans="1:16" x14ac:dyDescent="0.25">
      <c r="A46" s="4" t="s">
        <v>25</v>
      </c>
      <c r="B46" s="4">
        <v>0.76900000000000002</v>
      </c>
      <c r="C46" s="4" t="str">
        <f t="shared" si="2"/>
        <v>Negative</v>
      </c>
      <c r="N46" s="4" t="s">
        <v>31</v>
      </c>
      <c r="O46" s="4">
        <v>0.38300000000000001</v>
      </c>
      <c r="P46" s="4" t="str">
        <f t="shared" si="3"/>
        <v>Negative</v>
      </c>
    </row>
    <row r="47" spans="1:16" x14ac:dyDescent="0.25">
      <c r="A47" s="4" t="s">
        <v>56</v>
      </c>
      <c r="B47" s="4">
        <v>0.75700000000000001</v>
      </c>
      <c r="C47" s="4" t="str">
        <f t="shared" si="2"/>
        <v>Negative</v>
      </c>
      <c r="N47" s="4" t="s">
        <v>68</v>
      </c>
      <c r="O47" s="4">
        <v>0.379</v>
      </c>
      <c r="P47" s="4" t="str">
        <f t="shared" si="3"/>
        <v>Negative</v>
      </c>
    </row>
    <row r="48" spans="1:16" x14ac:dyDescent="0.25">
      <c r="A48" s="4" t="s">
        <v>33</v>
      </c>
      <c r="B48" s="4">
        <v>0.73299999999999998</v>
      </c>
      <c r="C48" s="4" t="str">
        <f t="shared" si="2"/>
        <v>Negative</v>
      </c>
      <c r="N48" s="4" t="s">
        <v>80</v>
      </c>
      <c r="O48" s="4">
        <v>0.36299999999999999</v>
      </c>
      <c r="P48" s="4" t="str">
        <f t="shared" si="3"/>
        <v>Negative</v>
      </c>
    </row>
    <row r="49" spans="1:16" x14ac:dyDescent="0.25">
      <c r="A49" s="4" t="s">
        <v>18</v>
      </c>
      <c r="B49" s="4">
        <v>0.68</v>
      </c>
      <c r="C49" s="4" t="str">
        <f t="shared" si="2"/>
        <v>Negative</v>
      </c>
      <c r="N49" s="4" t="s">
        <v>30</v>
      </c>
      <c r="O49" s="4">
        <v>0.34699999999999998</v>
      </c>
      <c r="P49" s="4" t="str">
        <f t="shared" si="3"/>
        <v>Negative</v>
      </c>
    </row>
    <row r="50" spans="1:16" x14ac:dyDescent="0.25">
      <c r="A50" s="4" t="s">
        <v>73</v>
      </c>
      <c r="B50" s="4">
        <v>0.68</v>
      </c>
      <c r="C50" s="4" t="str">
        <f t="shared" si="2"/>
        <v>Negative</v>
      </c>
      <c r="N50" s="4" t="s">
        <v>12</v>
      </c>
      <c r="O50" s="4">
        <v>0.34300000000000003</v>
      </c>
      <c r="P50" s="4" t="str">
        <f t="shared" si="3"/>
        <v>Negative</v>
      </c>
    </row>
    <row r="51" spans="1:16" x14ac:dyDescent="0.25">
      <c r="A51" s="4" t="s">
        <v>11</v>
      </c>
      <c r="B51" s="4">
        <v>0.65200000000000002</v>
      </c>
      <c r="C51" s="4" t="str">
        <f t="shared" si="2"/>
        <v>Negative</v>
      </c>
      <c r="N51" s="4" t="s">
        <v>40</v>
      </c>
      <c r="O51" s="4">
        <v>0.33700000000000002</v>
      </c>
      <c r="P51" s="4" t="str">
        <f t="shared" si="3"/>
        <v>Negative</v>
      </c>
    </row>
    <row r="52" spans="1:16" x14ac:dyDescent="0.25">
      <c r="A52" s="4" t="s">
        <v>7</v>
      </c>
      <c r="B52" s="4">
        <v>0.64700000000000002</v>
      </c>
      <c r="C52" s="4" t="str">
        <f t="shared" si="2"/>
        <v>Negative</v>
      </c>
      <c r="N52" s="4" t="s">
        <v>83</v>
      </c>
      <c r="O52" s="4">
        <v>0.33500000000000002</v>
      </c>
      <c r="P52" s="4" t="str">
        <f t="shared" si="3"/>
        <v>Negative</v>
      </c>
    </row>
    <row r="53" spans="1:16" x14ac:dyDescent="0.25">
      <c r="A53" s="4" t="s">
        <v>21</v>
      </c>
      <c r="B53" s="4">
        <v>0.623</v>
      </c>
      <c r="C53" s="4" t="str">
        <f t="shared" si="2"/>
        <v>Negative</v>
      </c>
      <c r="N53" s="4" t="s">
        <v>38</v>
      </c>
      <c r="O53" s="4">
        <v>0.32400000000000001</v>
      </c>
      <c r="P53" s="4" t="str">
        <f t="shared" si="3"/>
        <v>Negative</v>
      </c>
    </row>
    <row r="54" spans="1:16" x14ac:dyDescent="0.25">
      <c r="A54" s="4" t="s">
        <v>82</v>
      </c>
      <c r="B54" s="4">
        <v>0.61599999999999999</v>
      </c>
      <c r="C54" s="4" t="str">
        <f t="shared" si="2"/>
        <v>Negative</v>
      </c>
      <c r="N54" s="4" t="s">
        <v>86</v>
      </c>
      <c r="O54" s="4">
        <v>0.32400000000000001</v>
      </c>
      <c r="P54" s="4" t="str">
        <f t="shared" si="3"/>
        <v>Negative</v>
      </c>
    </row>
    <row r="55" spans="1:16" x14ac:dyDescent="0.25">
      <c r="A55" s="4" t="s">
        <v>37</v>
      </c>
      <c r="B55" s="4">
        <v>0.56699999999999995</v>
      </c>
      <c r="C55" s="4" t="str">
        <f t="shared" si="2"/>
        <v>Negative</v>
      </c>
      <c r="N55" s="4" t="s">
        <v>22</v>
      </c>
      <c r="O55" s="4">
        <v>0.30199999999999999</v>
      </c>
      <c r="P55" s="4" t="str">
        <f t="shared" si="3"/>
        <v>Negative</v>
      </c>
    </row>
    <row r="56" spans="1:16" x14ac:dyDescent="0.25">
      <c r="A56" s="4" t="s">
        <v>19</v>
      </c>
      <c r="B56" s="4">
        <v>0.56599999999999995</v>
      </c>
      <c r="C56" s="4" t="str">
        <f t="shared" si="2"/>
        <v>Negative</v>
      </c>
      <c r="N56" s="4" t="s">
        <v>50</v>
      </c>
      <c r="O56" s="4">
        <v>0.27700000000000002</v>
      </c>
      <c r="P56" s="4" t="str">
        <f t="shared" si="3"/>
        <v>Negative</v>
      </c>
    </row>
    <row r="57" spans="1:16" x14ac:dyDescent="0.25">
      <c r="A57" s="4" t="s">
        <v>60</v>
      </c>
      <c r="B57" s="4">
        <v>0.51900000000000002</v>
      </c>
      <c r="C57" s="4" t="str">
        <f t="shared" si="2"/>
        <v>Negative</v>
      </c>
      <c r="N57" s="4" t="s">
        <v>63</v>
      </c>
      <c r="O57" s="4">
        <v>0.27300000000000002</v>
      </c>
      <c r="P57" s="4" t="str">
        <f t="shared" si="3"/>
        <v>Negative</v>
      </c>
    </row>
    <row r="58" spans="1:16" x14ac:dyDescent="0.25">
      <c r="A58" s="4" t="s">
        <v>51</v>
      </c>
      <c r="B58" s="4">
        <v>0.51300000000000001</v>
      </c>
      <c r="C58" s="4" t="str">
        <f t="shared" si="2"/>
        <v>Negative</v>
      </c>
      <c r="N58" s="4" t="s">
        <v>23</v>
      </c>
      <c r="O58" s="4">
        <v>0.249</v>
      </c>
      <c r="P58" s="4" t="str">
        <f t="shared" si="3"/>
        <v>Negative</v>
      </c>
    </row>
    <row r="59" spans="1:16" x14ac:dyDescent="0.25">
      <c r="A59" s="4" t="s">
        <v>5</v>
      </c>
      <c r="B59" s="4">
        <v>0.443</v>
      </c>
      <c r="C59" s="4" t="str">
        <f t="shared" si="2"/>
        <v>Negative</v>
      </c>
      <c r="N59" s="4" t="s">
        <v>41</v>
      </c>
      <c r="O59" s="4">
        <v>0.245</v>
      </c>
      <c r="P59" s="4" t="str">
        <f t="shared" si="3"/>
        <v>Negative</v>
      </c>
    </row>
    <row r="60" spans="1:16" x14ac:dyDescent="0.25">
      <c r="A60" s="4" t="s">
        <v>9</v>
      </c>
      <c r="B60" s="4">
        <v>0.44</v>
      </c>
      <c r="C60" s="4" t="str">
        <f t="shared" si="2"/>
        <v>Negative</v>
      </c>
      <c r="N60" s="4" t="s">
        <v>10</v>
      </c>
      <c r="O60" s="4">
        <v>0.24399999999999999</v>
      </c>
      <c r="P60" s="4" t="str">
        <f t="shared" si="3"/>
        <v>Negative</v>
      </c>
    </row>
    <row r="61" spans="1:16" x14ac:dyDescent="0.25">
      <c r="A61" s="4" t="s">
        <v>57</v>
      </c>
      <c r="B61" s="4">
        <v>0.43099999999999999</v>
      </c>
      <c r="C61" s="4" t="str">
        <f t="shared" si="2"/>
        <v>Negative</v>
      </c>
      <c r="N61" s="4" t="s">
        <v>93</v>
      </c>
      <c r="O61" s="4">
        <v>0.24199999999999999</v>
      </c>
      <c r="P61" s="4" t="str">
        <f t="shared" si="3"/>
        <v>Negative</v>
      </c>
    </row>
    <row r="62" spans="1:16" x14ac:dyDescent="0.25">
      <c r="A62" s="4" t="s">
        <v>65</v>
      </c>
      <c r="B62" s="4">
        <v>0.36299999999999999</v>
      </c>
      <c r="C62" s="4" t="str">
        <f t="shared" si="2"/>
        <v>Negative</v>
      </c>
      <c r="N62" s="4" t="s">
        <v>25</v>
      </c>
      <c r="O62" s="4">
        <v>0.22700000000000001</v>
      </c>
      <c r="P62" s="4" t="str">
        <f t="shared" si="3"/>
        <v>Negative</v>
      </c>
    </row>
    <row r="63" spans="1:16" x14ac:dyDescent="0.25">
      <c r="A63" s="4" t="s">
        <v>74</v>
      </c>
      <c r="B63" s="4">
        <v>0.35599999999999998</v>
      </c>
      <c r="C63" s="4" t="str">
        <f t="shared" si="2"/>
        <v>Negative</v>
      </c>
      <c r="N63" s="4" t="s">
        <v>58</v>
      </c>
      <c r="O63" s="4">
        <v>0.20599999999999999</v>
      </c>
      <c r="P63" s="4" t="str">
        <f t="shared" si="3"/>
        <v>Negative</v>
      </c>
    </row>
    <row r="64" spans="1:16" x14ac:dyDescent="0.25">
      <c r="A64" s="4" t="s">
        <v>79</v>
      </c>
      <c r="B64" s="4">
        <v>0.31900000000000001</v>
      </c>
      <c r="C64" s="4" t="str">
        <f t="shared" si="2"/>
        <v>Negative</v>
      </c>
      <c r="N64" s="4" t="s">
        <v>48</v>
      </c>
      <c r="O64" s="4">
        <v>0.185</v>
      </c>
      <c r="P64" s="4" t="str">
        <f t="shared" si="3"/>
        <v>Negative</v>
      </c>
    </row>
    <row r="65" spans="1:16" x14ac:dyDescent="0.25">
      <c r="A65" s="4" t="s">
        <v>12</v>
      </c>
      <c r="B65" s="4">
        <v>0.317</v>
      </c>
      <c r="C65" s="4" t="str">
        <f t="shared" si="2"/>
        <v>Negative</v>
      </c>
      <c r="N65" s="4" t="s">
        <v>78</v>
      </c>
      <c r="O65" s="4">
        <v>0.17699999999999999</v>
      </c>
      <c r="P65" s="4" t="str">
        <f t="shared" si="3"/>
        <v>Negative</v>
      </c>
    </row>
    <row r="66" spans="1:16" x14ac:dyDescent="0.25">
      <c r="A66" s="4" t="s">
        <v>43</v>
      </c>
      <c r="B66" s="4">
        <v>0.317</v>
      </c>
      <c r="C66" s="4" t="str">
        <f t="shared" si="2"/>
        <v>Negative</v>
      </c>
      <c r="N66" s="4" t="s">
        <v>92</v>
      </c>
      <c r="O66" s="4">
        <v>0.17100000000000001</v>
      </c>
      <c r="P66" s="4" t="str">
        <f t="shared" si="3"/>
        <v>Negative</v>
      </c>
    </row>
    <row r="67" spans="1:16" x14ac:dyDescent="0.25">
      <c r="A67" s="4" t="s">
        <v>58</v>
      </c>
      <c r="B67" s="4">
        <v>0.317</v>
      </c>
      <c r="C67" s="4" t="str">
        <f t="shared" ref="C67:C98" si="4">IF(B67&gt;= 1.25, "Positive", IF((AND(B67&gt;=0.9, B67&lt;1.25)), "Equivocal", "Negative"))</f>
        <v>Negative</v>
      </c>
      <c r="N67" s="4" t="s">
        <v>21</v>
      </c>
      <c r="O67" s="4">
        <v>0.159</v>
      </c>
      <c r="P67" s="4" t="str">
        <f t="shared" ref="P67:P98" si="5">IF(O67&gt;= 1, "Positive", IF((AND(O67&gt;=0.52, O67&lt;1)), "Equivocal", "Negative"))</f>
        <v>Negative</v>
      </c>
    </row>
    <row r="68" spans="1:16" x14ac:dyDescent="0.25">
      <c r="A68" s="4" t="s">
        <v>90</v>
      </c>
      <c r="B68" s="4">
        <v>0.27500000000000002</v>
      </c>
      <c r="C68" s="4" t="str">
        <f t="shared" si="4"/>
        <v>Negative</v>
      </c>
      <c r="N68" s="4" t="s">
        <v>81</v>
      </c>
      <c r="O68" s="4">
        <v>0.14599999999999999</v>
      </c>
      <c r="P68" s="4" t="str">
        <f t="shared" si="5"/>
        <v>Negative</v>
      </c>
    </row>
    <row r="69" spans="1:16" x14ac:dyDescent="0.25">
      <c r="A69" s="4" t="s">
        <v>83</v>
      </c>
      <c r="B69" s="4">
        <v>0.255</v>
      </c>
      <c r="C69" s="4" t="str">
        <f t="shared" si="4"/>
        <v>Negative</v>
      </c>
      <c r="N69" s="4" t="s">
        <v>33</v>
      </c>
      <c r="O69" s="4">
        <v>0.13200000000000001</v>
      </c>
      <c r="P69" s="4" t="str">
        <f t="shared" si="5"/>
        <v>Negative</v>
      </c>
    </row>
    <row r="70" spans="1:16" x14ac:dyDescent="0.25">
      <c r="A70" s="4" t="s">
        <v>59</v>
      </c>
      <c r="B70" s="4">
        <v>0.245</v>
      </c>
      <c r="C70" s="4" t="str">
        <f t="shared" si="4"/>
        <v>Negative</v>
      </c>
      <c r="N70" s="4" t="s">
        <v>87</v>
      </c>
      <c r="O70" s="4">
        <v>0.128</v>
      </c>
      <c r="P70" s="4" t="str">
        <f t="shared" si="5"/>
        <v>Negative</v>
      </c>
    </row>
    <row r="71" spans="1:16" x14ac:dyDescent="0.25">
      <c r="A71" s="4" t="s">
        <v>28</v>
      </c>
      <c r="B71" s="4">
        <v>0.24</v>
      </c>
      <c r="C71" s="4" t="str">
        <f t="shared" si="4"/>
        <v>Negative</v>
      </c>
      <c r="N71" s="4" t="s">
        <v>9</v>
      </c>
      <c r="O71" s="4">
        <v>0.123</v>
      </c>
      <c r="P71" s="4" t="str">
        <f t="shared" si="5"/>
        <v>Negative</v>
      </c>
    </row>
    <row r="72" spans="1:16" x14ac:dyDescent="0.25">
      <c r="A72" s="4" t="s">
        <v>13</v>
      </c>
      <c r="B72" s="4">
        <v>0.221</v>
      </c>
      <c r="C72" s="4" t="str">
        <f t="shared" si="4"/>
        <v>Negative</v>
      </c>
      <c r="N72" s="4" t="s">
        <v>64</v>
      </c>
      <c r="O72" s="4">
        <v>0.123</v>
      </c>
      <c r="P72" s="4" t="str">
        <f t="shared" si="5"/>
        <v>Negative</v>
      </c>
    </row>
    <row r="73" spans="1:16" x14ac:dyDescent="0.25">
      <c r="A73" s="4" t="s">
        <v>88</v>
      </c>
      <c r="B73" s="4">
        <v>0.157</v>
      </c>
      <c r="C73" s="4" t="str">
        <f t="shared" si="4"/>
        <v>Negative</v>
      </c>
      <c r="N73" s="4" t="s">
        <v>61</v>
      </c>
      <c r="O73" s="4">
        <v>0.11</v>
      </c>
      <c r="P73" s="4" t="str">
        <f t="shared" si="5"/>
        <v>Negative</v>
      </c>
    </row>
    <row r="74" spans="1:16" x14ac:dyDescent="0.25">
      <c r="A74" s="4" t="s">
        <v>92</v>
      </c>
      <c r="B74" s="4">
        <v>0.156</v>
      </c>
      <c r="C74" s="4" t="str">
        <f t="shared" si="4"/>
        <v>Negative</v>
      </c>
      <c r="N74" s="4" t="s">
        <v>88</v>
      </c>
      <c r="O74" s="4">
        <v>0.109</v>
      </c>
      <c r="P74" s="4" t="str">
        <f t="shared" si="5"/>
        <v>Negative</v>
      </c>
    </row>
    <row r="75" spans="1:16" x14ac:dyDescent="0.25">
      <c r="A75" s="4" t="s">
        <v>61</v>
      </c>
      <c r="B75" s="4">
        <v>0.15</v>
      </c>
      <c r="C75" s="4" t="str">
        <f t="shared" si="4"/>
        <v>Negative</v>
      </c>
      <c r="N75" s="4" t="s">
        <v>76</v>
      </c>
      <c r="O75" s="4">
        <v>9.7000000000000003E-2</v>
      </c>
      <c r="P75" s="4" t="str">
        <f t="shared" si="5"/>
        <v>Negative</v>
      </c>
    </row>
    <row r="76" spans="1:16" x14ac:dyDescent="0.25">
      <c r="A76" s="4" t="s">
        <v>49</v>
      </c>
      <c r="B76" s="4">
        <v>0.14199999999999999</v>
      </c>
      <c r="C76" s="4" t="str">
        <f t="shared" si="4"/>
        <v>Negative</v>
      </c>
      <c r="N76" s="4" t="s">
        <v>85</v>
      </c>
      <c r="O76" s="4">
        <v>9.6000000000000002E-2</v>
      </c>
      <c r="P76" s="4" t="str">
        <f t="shared" si="5"/>
        <v>Negative</v>
      </c>
    </row>
    <row r="77" spans="1:16" x14ac:dyDescent="0.25">
      <c r="A77" s="4" t="s">
        <v>41</v>
      </c>
      <c r="B77" s="4">
        <v>0.129</v>
      </c>
      <c r="C77" s="4" t="str">
        <f t="shared" si="4"/>
        <v>Negative</v>
      </c>
      <c r="N77" s="4" t="s">
        <v>18</v>
      </c>
      <c r="O77" s="4">
        <v>9.2999999999999999E-2</v>
      </c>
      <c r="P77" s="4" t="str">
        <f t="shared" si="5"/>
        <v>Negative</v>
      </c>
    </row>
    <row r="78" spans="1:16" x14ac:dyDescent="0.25">
      <c r="A78" s="4" t="s">
        <v>77</v>
      </c>
      <c r="B78" s="4">
        <v>0.129</v>
      </c>
      <c r="C78" s="4" t="str">
        <f t="shared" si="4"/>
        <v>Negative</v>
      </c>
      <c r="N78" s="4" t="s">
        <v>49</v>
      </c>
      <c r="O78" s="4">
        <v>9.2999999999999999E-2</v>
      </c>
      <c r="P78" s="4" t="str">
        <f t="shared" si="5"/>
        <v>Negative</v>
      </c>
    </row>
    <row r="79" spans="1:16" x14ac:dyDescent="0.25">
      <c r="A79" s="4" t="s">
        <v>44</v>
      </c>
      <c r="B79" s="4">
        <v>0.121</v>
      </c>
      <c r="C79" s="4" t="str">
        <f t="shared" si="4"/>
        <v>Negative</v>
      </c>
      <c r="N79" s="4" t="s">
        <v>8</v>
      </c>
      <c r="O79" s="4">
        <v>0.09</v>
      </c>
      <c r="P79" s="4" t="str">
        <f t="shared" si="5"/>
        <v>Negative</v>
      </c>
    </row>
    <row r="80" spans="1:16" x14ac:dyDescent="0.25">
      <c r="A80" s="4" t="s">
        <v>64</v>
      </c>
      <c r="B80" s="4">
        <v>0.11799999999999999</v>
      </c>
      <c r="C80" s="4" t="str">
        <f t="shared" si="4"/>
        <v>Negative</v>
      </c>
      <c r="N80" s="4" t="s">
        <v>56</v>
      </c>
      <c r="O80" s="4">
        <v>8.8999999999999996E-2</v>
      </c>
      <c r="P80" s="4" t="str">
        <f t="shared" si="5"/>
        <v>Negative</v>
      </c>
    </row>
    <row r="81" spans="1:16" x14ac:dyDescent="0.25">
      <c r="A81" s="4" t="s">
        <v>53</v>
      </c>
      <c r="B81" s="4">
        <v>8.1000000000000003E-2</v>
      </c>
      <c r="C81" s="4" t="str">
        <f t="shared" si="4"/>
        <v>Negative</v>
      </c>
      <c r="N81" s="4" t="s">
        <v>45</v>
      </c>
      <c r="O81" s="4">
        <v>8.7999999999999995E-2</v>
      </c>
      <c r="P81" s="4" t="str">
        <f t="shared" si="5"/>
        <v>Negative</v>
      </c>
    </row>
    <row r="82" spans="1:16" x14ac:dyDescent="0.25">
      <c r="A82" s="4" t="s">
        <v>85</v>
      </c>
      <c r="B82" s="4">
        <v>7.4999999999999997E-2</v>
      </c>
      <c r="C82" s="4" t="str">
        <f t="shared" si="4"/>
        <v>Negative</v>
      </c>
      <c r="N82" s="4" t="s">
        <v>79</v>
      </c>
      <c r="O82" s="4">
        <v>7.6999999999999999E-2</v>
      </c>
      <c r="P82" s="4" t="str">
        <f t="shared" si="5"/>
        <v>Negative</v>
      </c>
    </row>
    <row r="83" spans="1:16" x14ac:dyDescent="0.25">
      <c r="A83" s="4" t="s">
        <v>76</v>
      </c>
      <c r="B83" s="4">
        <v>7.2999999999999995E-2</v>
      </c>
      <c r="C83" s="4" t="str">
        <f t="shared" si="4"/>
        <v>Negative</v>
      </c>
      <c r="N83" s="4" t="s">
        <v>84</v>
      </c>
      <c r="O83" s="4">
        <v>7.2999999999999995E-2</v>
      </c>
      <c r="P83" s="4" t="str">
        <f t="shared" si="5"/>
        <v>Negative</v>
      </c>
    </row>
    <row r="84" spans="1:16" x14ac:dyDescent="0.25">
      <c r="A84" s="4" t="s">
        <v>69</v>
      </c>
      <c r="B84" s="4">
        <v>7.0000000000000007E-2</v>
      </c>
      <c r="C84" s="4" t="str">
        <f t="shared" si="4"/>
        <v>Negative</v>
      </c>
      <c r="N84" s="4" t="s">
        <v>7</v>
      </c>
      <c r="O84" s="4">
        <v>7.0000000000000007E-2</v>
      </c>
      <c r="P84" s="4" t="str">
        <f t="shared" si="5"/>
        <v>Negative</v>
      </c>
    </row>
    <row r="85" spans="1:16" x14ac:dyDescent="0.25">
      <c r="A85" s="4" t="s">
        <v>45</v>
      </c>
      <c r="B85" s="4">
        <v>6.6000000000000003E-2</v>
      </c>
      <c r="C85" s="4" t="str">
        <f t="shared" si="4"/>
        <v>Negative</v>
      </c>
      <c r="N85" s="4" t="s">
        <v>44</v>
      </c>
      <c r="O85" s="4">
        <v>6.9000000000000006E-2</v>
      </c>
      <c r="P85" s="4" t="str">
        <f t="shared" si="5"/>
        <v>Negative</v>
      </c>
    </row>
    <row r="86" spans="1:16" x14ac:dyDescent="0.25">
      <c r="A86" s="4" t="s">
        <v>27</v>
      </c>
      <c r="B86" s="4">
        <v>6.5000000000000002E-2</v>
      </c>
      <c r="C86" s="4" t="str">
        <f t="shared" si="4"/>
        <v>Negative</v>
      </c>
      <c r="N86" s="4" t="s">
        <v>5</v>
      </c>
      <c r="O86" s="4">
        <v>6.2E-2</v>
      </c>
      <c r="P86" s="4" t="str">
        <f t="shared" si="5"/>
        <v>Negative</v>
      </c>
    </row>
    <row r="87" spans="1:16" x14ac:dyDescent="0.25">
      <c r="A87" s="4" t="s">
        <v>91</v>
      </c>
      <c r="B87" s="4">
        <v>6.5000000000000002E-2</v>
      </c>
      <c r="C87" s="4" t="str">
        <f t="shared" si="4"/>
        <v>Negative</v>
      </c>
      <c r="N87" s="4" t="s">
        <v>27</v>
      </c>
      <c r="O87" s="4">
        <v>6.0999999999999999E-2</v>
      </c>
      <c r="P87" s="4" t="str">
        <f t="shared" si="5"/>
        <v>Negative</v>
      </c>
    </row>
    <row r="88" spans="1:16" x14ac:dyDescent="0.25">
      <c r="A88" s="4" t="s">
        <v>84</v>
      </c>
      <c r="B88" s="4">
        <v>5.5E-2</v>
      </c>
      <c r="C88" s="4" t="str">
        <f t="shared" si="4"/>
        <v>Negative</v>
      </c>
      <c r="N88" s="4" t="s">
        <v>75</v>
      </c>
      <c r="O88" s="4">
        <v>0.06</v>
      </c>
      <c r="P88" s="4" t="str">
        <f t="shared" si="5"/>
        <v>Negative</v>
      </c>
    </row>
    <row r="89" spans="1:16" x14ac:dyDescent="0.25">
      <c r="A89" s="4" t="s">
        <v>75</v>
      </c>
      <c r="B89" s="4">
        <v>4.5999999999999999E-2</v>
      </c>
      <c r="C89" s="4" t="str">
        <f t="shared" si="4"/>
        <v>Negative</v>
      </c>
      <c r="N89" s="4" t="s">
        <v>51</v>
      </c>
      <c r="O89" s="4">
        <v>4.9000000000000002E-2</v>
      </c>
      <c r="P89" s="4" t="str">
        <f t="shared" si="5"/>
        <v>Negative</v>
      </c>
    </row>
    <row r="90" spans="1:16" x14ac:dyDescent="0.25">
      <c r="A90" s="4" t="s">
        <v>68</v>
      </c>
      <c r="B90" s="4">
        <v>4.2999999999999997E-2</v>
      </c>
      <c r="C90" s="4" t="str">
        <f t="shared" si="4"/>
        <v>Negative</v>
      </c>
      <c r="N90" s="4" t="s">
        <v>53</v>
      </c>
      <c r="O90" s="4">
        <v>4.1000000000000002E-2</v>
      </c>
      <c r="P90" s="4" t="str">
        <f t="shared" si="5"/>
        <v>Negative</v>
      </c>
    </row>
    <row r="91" spans="1:16" x14ac:dyDescent="0.25">
      <c r="A91" s="4" t="s">
        <v>66</v>
      </c>
      <c r="B91" s="4">
        <v>2.9000000000000001E-2</v>
      </c>
      <c r="C91" s="4" t="str">
        <f t="shared" si="4"/>
        <v>Negative</v>
      </c>
      <c r="N91" s="4" t="s">
        <v>52</v>
      </c>
      <c r="O91" s="4">
        <v>3.7999999999999999E-2</v>
      </c>
      <c r="P91" s="4" t="str">
        <f t="shared" si="5"/>
        <v>Negative</v>
      </c>
    </row>
    <row r="92" spans="1:16" x14ac:dyDescent="0.25">
      <c r="A92" s="4" t="s">
        <v>67</v>
      </c>
      <c r="B92" s="4">
        <v>2.4E-2</v>
      </c>
      <c r="C92" s="4" t="str">
        <f t="shared" si="4"/>
        <v>Negative</v>
      </c>
      <c r="N92" s="4" t="s">
        <v>36</v>
      </c>
      <c r="O92" s="4">
        <v>2.4E-2</v>
      </c>
      <c r="P92" s="4" t="str">
        <f t="shared" si="5"/>
        <v>Negative</v>
      </c>
    </row>
    <row r="93" spans="1:16" x14ac:dyDescent="0.25">
      <c r="A93" s="4" t="s">
        <v>93</v>
      </c>
      <c r="B93" s="4">
        <v>2.3E-2</v>
      </c>
      <c r="C93" s="4" t="str">
        <f t="shared" si="4"/>
        <v>Negative</v>
      </c>
      <c r="N93" s="4" t="s">
        <v>37</v>
      </c>
      <c r="O93" s="4">
        <v>1.7999999999999999E-2</v>
      </c>
      <c r="P93" s="4" t="str">
        <f t="shared" si="5"/>
        <v>Negative</v>
      </c>
    </row>
  </sheetData>
  <sortState xmlns:xlrd2="http://schemas.microsoft.com/office/spreadsheetml/2017/richdata2" ref="N2:P93">
    <sortCondition descending="1" ref="O2:O93"/>
  </sortState>
  <mergeCells count="2">
    <mergeCell ref="A1:C1"/>
    <mergeCell ref="N1:P1"/>
  </mergeCells>
  <conditionalFormatting sqref="B3:B9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:O9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Positives</vt:lpstr>
      <vt:lpstr>Changepoint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Burdett</dc:creator>
  <cp:lastModifiedBy>Jo Cesary</cp:lastModifiedBy>
  <cp:lastPrinted>2021-03-09T09:01:43Z</cp:lastPrinted>
  <dcterms:created xsi:type="dcterms:W3CDTF">2021-03-09T08:40:00Z</dcterms:created>
  <dcterms:modified xsi:type="dcterms:W3CDTF">2021-03-24T12:29:29Z</dcterms:modified>
</cp:coreProperties>
</file>